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SU\Desktop\"/>
    </mc:Choice>
  </mc:AlternateContent>
  <xr:revisionPtr revIDLastSave="0" documentId="13_ncr:1_{66EB2C2B-62E8-47E8-AEA2-2DF6339E4E93}" xr6:coauthVersionLast="36" xr6:coauthVersionMax="36" xr10:uidLastSave="{00000000-0000-0000-0000-000000000000}"/>
  <bookViews>
    <workbookView xWindow="11628" yWindow="-108" windowWidth="8868" windowHeight="7140" activeTab="19" xr2:uid="{00000000-000D-0000-FFFF-FFFF00000000}"/>
  </bookViews>
  <sheets>
    <sheet name="LİSTE" sheetId="55" r:id="rId1"/>
    <sheet name="1" sheetId="37" r:id="rId2"/>
    <sheet name="2" sheetId="56" r:id="rId3"/>
    <sheet name="3" sheetId="57" r:id="rId4"/>
    <sheet name="4" sheetId="58" r:id="rId5"/>
    <sheet name="5" sheetId="59" r:id="rId6"/>
    <sheet name="6" sheetId="60" r:id="rId7"/>
    <sheet name="7" sheetId="61" r:id="rId8"/>
    <sheet name="8" sheetId="62" r:id="rId9"/>
    <sheet name="9" sheetId="63" r:id="rId10"/>
    <sheet name="10" sheetId="64" r:id="rId11"/>
    <sheet name="11" sheetId="65" r:id="rId12"/>
    <sheet name="12" sheetId="66" r:id="rId13"/>
    <sheet name="13" sheetId="67" r:id="rId14"/>
    <sheet name="14" sheetId="68" r:id="rId15"/>
    <sheet name="15" sheetId="69" r:id="rId16"/>
    <sheet name="16" sheetId="70" r:id="rId17"/>
    <sheet name="17" sheetId="71" r:id="rId18"/>
    <sheet name="18" sheetId="72" r:id="rId19"/>
    <sheet name="ANALİZ" sheetId="14" r:id="rId20"/>
  </sheets>
  <definedNames>
    <definedName name="_xlnm.Print_Area" localSheetId="1">'1'!$A$1:$X$54</definedName>
    <definedName name="_xlnm.Print_Area" localSheetId="10">'10'!$A$1:$X$54</definedName>
    <definedName name="_xlnm.Print_Area" localSheetId="11">'11'!$A$1:$X$54</definedName>
    <definedName name="_xlnm.Print_Area" localSheetId="12">'12'!$A$1:$X$54</definedName>
    <definedName name="_xlnm.Print_Area" localSheetId="13">'13'!$A$1:$X$54</definedName>
    <definedName name="_xlnm.Print_Area" localSheetId="14">'14'!$A$1:$X$54</definedName>
    <definedName name="_xlnm.Print_Area" localSheetId="15">'15'!$A$1:$X$54</definedName>
    <definedName name="_xlnm.Print_Area" localSheetId="16">'16'!$A$1:$X$54</definedName>
    <definedName name="_xlnm.Print_Area" localSheetId="17">'17'!$A$1:$X$54</definedName>
    <definedName name="_xlnm.Print_Area" localSheetId="18">'18'!$A$1:$X$54</definedName>
    <definedName name="_xlnm.Print_Area" localSheetId="2">'2'!$A$1:$X$54</definedName>
    <definedName name="_xlnm.Print_Area" localSheetId="3">'3'!$A$1:$X$54</definedName>
    <definedName name="_xlnm.Print_Area" localSheetId="4">'4'!$A$1:$X$54</definedName>
    <definedName name="_xlnm.Print_Area" localSheetId="5">'5'!$A$1:$X$54</definedName>
    <definedName name="_xlnm.Print_Area" localSheetId="6">'6'!$A$1:$X$54</definedName>
    <definedName name="_xlnm.Print_Area" localSheetId="7">'7'!$A$1:$X$54</definedName>
    <definedName name="_xlnm.Print_Area" localSheetId="8">'8'!$A$1:$X$54</definedName>
    <definedName name="_xlnm.Print_Area" localSheetId="9">'9'!$A$1:$X$54</definedName>
    <definedName name="_xlnm.Print_Area" localSheetId="19">ANALİZ!$A$1:$AJ$55</definedName>
    <definedName name="_xlnm.Print_Area" localSheetId="0">LİSTE!$A$1:$O$50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8" i="14" l="1"/>
  <c r="B8" i="14"/>
  <c r="C8" i="14"/>
  <c r="D8" i="14"/>
  <c r="E8" i="14"/>
  <c r="F8" i="14"/>
  <c r="G8" i="14"/>
  <c r="AM8" i="14" s="1"/>
  <c r="AN8" i="14" s="1"/>
  <c r="AT8" i="14" s="1"/>
  <c r="M8" i="14" s="1"/>
  <c r="H8" i="14"/>
  <c r="I8" i="14"/>
  <c r="J8" i="14"/>
  <c r="K8" i="14"/>
  <c r="L8" i="14"/>
  <c r="N8" i="14"/>
  <c r="O8" i="14"/>
  <c r="AQ8" i="14" s="1"/>
  <c r="AR8" i="14" s="1"/>
  <c r="AU8" i="14" s="1"/>
  <c r="W8" i="14" s="1"/>
  <c r="P8" i="14"/>
  <c r="Q8" i="14"/>
  <c r="R8" i="14"/>
  <c r="S8" i="14"/>
  <c r="T8" i="14"/>
  <c r="U8" i="14"/>
  <c r="V8" i="14"/>
  <c r="A9" i="14"/>
  <c r="B9" i="14"/>
  <c r="C9" i="14"/>
  <c r="D9" i="14"/>
  <c r="E9" i="14"/>
  <c r="F9" i="14"/>
  <c r="G9" i="14"/>
  <c r="H9" i="14"/>
  <c r="AM9" i="14" s="1"/>
  <c r="I9" i="14"/>
  <c r="J9" i="14"/>
  <c r="K9" i="14"/>
  <c r="L9" i="14"/>
  <c r="N9" i="14"/>
  <c r="O9" i="14"/>
  <c r="P9" i="14"/>
  <c r="AQ9" i="14" s="1"/>
  <c r="AR9" i="14" s="1"/>
  <c r="AU9" i="14" s="1"/>
  <c r="W9" i="14" s="1"/>
  <c r="Q9" i="14"/>
  <c r="R9" i="14"/>
  <c r="S9" i="14"/>
  <c r="T9" i="14"/>
  <c r="U9" i="14"/>
  <c r="V9" i="14"/>
  <c r="A10" i="14"/>
  <c r="B10" i="14"/>
  <c r="C10" i="14"/>
  <c r="D10" i="14"/>
  <c r="E10" i="14"/>
  <c r="F10" i="14"/>
  <c r="G10" i="14"/>
  <c r="H10" i="14"/>
  <c r="I10" i="14"/>
  <c r="AM10" i="14" s="1"/>
  <c r="J10" i="14"/>
  <c r="K10" i="14"/>
  <c r="L10" i="14"/>
  <c r="N10" i="14"/>
  <c r="O10" i="14"/>
  <c r="P10" i="14"/>
  <c r="Q10" i="14"/>
  <c r="R10" i="14"/>
  <c r="S10" i="14"/>
  <c r="T10" i="14"/>
  <c r="U10" i="14"/>
  <c r="V10" i="14"/>
  <c r="A11" i="14"/>
  <c r="B11" i="14"/>
  <c r="C11" i="14"/>
  <c r="D11" i="14"/>
  <c r="E11" i="14"/>
  <c r="F11" i="14"/>
  <c r="G11" i="14"/>
  <c r="H11" i="14"/>
  <c r="I11" i="14"/>
  <c r="J11" i="14"/>
  <c r="AM11" i="14" s="1"/>
  <c r="K11" i="14"/>
  <c r="L11" i="14"/>
  <c r="N11" i="14"/>
  <c r="O11" i="14"/>
  <c r="P11" i="14"/>
  <c r="Q11" i="14"/>
  <c r="R11" i="14"/>
  <c r="AQ11" i="14" s="1"/>
  <c r="AR11" i="14" s="1"/>
  <c r="AU11" i="14" s="1"/>
  <c r="W11" i="14" s="1"/>
  <c r="S11" i="14"/>
  <c r="T11" i="14"/>
  <c r="U11" i="14"/>
  <c r="V11" i="14"/>
  <c r="A12" i="14"/>
  <c r="B12" i="14"/>
  <c r="C12" i="14"/>
  <c r="D12" i="14"/>
  <c r="E12" i="14"/>
  <c r="F12" i="14"/>
  <c r="G12" i="14"/>
  <c r="H12" i="14"/>
  <c r="I12" i="14"/>
  <c r="J12" i="14"/>
  <c r="K12" i="14"/>
  <c r="L12" i="14"/>
  <c r="N12" i="14"/>
  <c r="O12" i="14"/>
  <c r="P12" i="14"/>
  <c r="Q12" i="14"/>
  <c r="R12" i="14"/>
  <c r="S12" i="14"/>
  <c r="AQ12" i="14" s="1"/>
  <c r="AR12" i="14" s="1"/>
  <c r="AU12" i="14" s="1"/>
  <c r="W12" i="14" s="1"/>
  <c r="T12" i="14"/>
  <c r="U12" i="14"/>
  <c r="V12" i="14"/>
  <c r="A13" i="14"/>
  <c r="B13" i="14"/>
  <c r="C13" i="14"/>
  <c r="D13" i="14"/>
  <c r="AM13" i="14" s="1"/>
  <c r="E13" i="14"/>
  <c r="F13" i="14"/>
  <c r="G13" i="14"/>
  <c r="H13" i="14"/>
  <c r="I13" i="14"/>
  <c r="J13" i="14"/>
  <c r="K13" i="14"/>
  <c r="L13" i="14"/>
  <c r="N13" i="14"/>
  <c r="O13" i="14"/>
  <c r="P13" i="14"/>
  <c r="Q13" i="14"/>
  <c r="R13" i="14"/>
  <c r="S13" i="14"/>
  <c r="T13" i="14"/>
  <c r="AQ13" i="14" s="1"/>
  <c r="AR13" i="14" s="1"/>
  <c r="AU13" i="14" s="1"/>
  <c r="W13" i="14" s="1"/>
  <c r="U13" i="14"/>
  <c r="V13" i="14"/>
  <c r="A14" i="14"/>
  <c r="B14" i="14"/>
  <c r="C14" i="14"/>
  <c r="D14" i="14"/>
  <c r="E14" i="14"/>
  <c r="AM14" i="14" s="1"/>
  <c r="F14" i="14"/>
  <c r="G14" i="14"/>
  <c r="H14" i="14"/>
  <c r="I14" i="14"/>
  <c r="J14" i="14"/>
  <c r="K14" i="14"/>
  <c r="L14" i="14"/>
  <c r="N14" i="14"/>
  <c r="O14" i="14"/>
  <c r="P14" i="14"/>
  <c r="Q14" i="14"/>
  <c r="R14" i="14"/>
  <c r="S14" i="14"/>
  <c r="T14" i="14"/>
  <c r="U14" i="14"/>
  <c r="AQ14" i="14" s="1"/>
  <c r="AR14" i="14" s="1"/>
  <c r="AU14" i="14" s="1"/>
  <c r="W14" i="14" s="1"/>
  <c r="V14" i="14"/>
  <c r="A15" i="14"/>
  <c r="B15" i="14"/>
  <c r="C15" i="14"/>
  <c r="D15" i="14"/>
  <c r="E15" i="14"/>
  <c r="F15" i="14"/>
  <c r="AM15" i="14" s="1"/>
  <c r="G15" i="14"/>
  <c r="H15" i="14"/>
  <c r="I15" i="14"/>
  <c r="J15" i="14"/>
  <c r="K15" i="14"/>
  <c r="L15" i="14"/>
  <c r="N15" i="14"/>
  <c r="AQ15" i="14" s="1"/>
  <c r="AR15" i="14" s="1"/>
  <c r="AU15" i="14" s="1"/>
  <c r="W15" i="14" s="1"/>
  <c r="O15" i="14"/>
  <c r="P15" i="14"/>
  <c r="Q15" i="14"/>
  <c r="R15" i="14"/>
  <c r="S15" i="14"/>
  <c r="T15" i="14"/>
  <c r="U15" i="14"/>
  <c r="V15" i="14"/>
  <c r="A16" i="14"/>
  <c r="B16" i="14"/>
  <c r="C16" i="14"/>
  <c r="D16" i="14"/>
  <c r="E16" i="14"/>
  <c r="F16" i="14"/>
  <c r="G16" i="14"/>
  <c r="AM16" i="14" s="1"/>
  <c r="H16" i="14"/>
  <c r="I16" i="14"/>
  <c r="J16" i="14"/>
  <c r="K16" i="14"/>
  <c r="L16" i="14"/>
  <c r="N16" i="14"/>
  <c r="O16" i="14"/>
  <c r="AQ16" i="14" s="1"/>
  <c r="AR16" i="14" s="1"/>
  <c r="AU16" i="14" s="1"/>
  <c r="W16" i="14" s="1"/>
  <c r="P16" i="14"/>
  <c r="Q16" i="14"/>
  <c r="R16" i="14"/>
  <c r="S16" i="14"/>
  <c r="T16" i="14"/>
  <c r="U16" i="14"/>
  <c r="V16" i="14"/>
  <c r="A17" i="14"/>
  <c r="B17" i="14"/>
  <c r="C17" i="14"/>
  <c r="D17" i="14"/>
  <c r="E17" i="14"/>
  <c r="F17" i="14"/>
  <c r="G17" i="14"/>
  <c r="H17" i="14"/>
  <c r="AM17" i="14" s="1"/>
  <c r="I17" i="14"/>
  <c r="J17" i="14"/>
  <c r="K17" i="14"/>
  <c r="L17" i="14"/>
  <c r="N17" i="14"/>
  <c r="O17" i="14"/>
  <c r="P17" i="14"/>
  <c r="AQ17" i="14" s="1"/>
  <c r="AR17" i="14" s="1"/>
  <c r="AU17" i="14" s="1"/>
  <c r="W17" i="14" s="1"/>
  <c r="Q17" i="14"/>
  <c r="R17" i="14"/>
  <c r="S17" i="14"/>
  <c r="T17" i="14"/>
  <c r="U17" i="14"/>
  <c r="V17" i="14"/>
  <c r="A18" i="14"/>
  <c r="B18" i="14"/>
  <c r="C18" i="14"/>
  <c r="D18" i="14"/>
  <c r="E18" i="14"/>
  <c r="F18" i="14"/>
  <c r="G18" i="14"/>
  <c r="H18" i="14"/>
  <c r="I18" i="14"/>
  <c r="AM18" i="14" s="1"/>
  <c r="J18" i="14"/>
  <c r="K18" i="14"/>
  <c r="L18" i="14"/>
  <c r="N18" i="14"/>
  <c r="O18" i="14"/>
  <c r="P18" i="14"/>
  <c r="Q18" i="14"/>
  <c r="R18" i="14"/>
  <c r="S18" i="14"/>
  <c r="T18" i="14"/>
  <c r="U18" i="14"/>
  <c r="V18" i="14"/>
  <c r="A19" i="14"/>
  <c r="B19" i="14"/>
  <c r="C19" i="14"/>
  <c r="D19" i="14"/>
  <c r="E19" i="14"/>
  <c r="F19" i="14"/>
  <c r="G19" i="14"/>
  <c r="H19" i="14"/>
  <c r="I19" i="14"/>
  <c r="J19" i="14"/>
  <c r="AM19" i="14" s="1"/>
  <c r="K19" i="14"/>
  <c r="L19" i="14"/>
  <c r="N19" i="14"/>
  <c r="O19" i="14"/>
  <c r="P19" i="14"/>
  <c r="Q19" i="14"/>
  <c r="R19" i="14"/>
  <c r="AQ19" i="14" s="1"/>
  <c r="AR19" i="14" s="1"/>
  <c r="AU19" i="14" s="1"/>
  <c r="W19" i="14" s="1"/>
  <c r="S19" i="14"/>
  <c r="T19" i="14"/>
  <c r="U19" i="14"/>
  <c r="V19" i="14"/>
  <c r="A20" i="14"/>
  <c r="B20" i="14"/>
  <c r="C20" i="14"/>
  <c r="D20" i="14"/>
  <c r="E20" i="14"/>
  <c r="F20" i="14"/>
  <c r="G20" i="14"/>
  <c r="H20" i="14"/>
  <c r="I20" i="14"/>
  <c r="J20" i="14"/>
  <c r="K20" i="14"/>
  <c r="L20" i="14"/>
  <c r="N20" i="14"/>
  <c r="O20" i="14"/>
  <c r="P20" i="14"/>
  <c r="Q20" i="14"/>
  <c r="R20" i="14"/>
  <c r="S20" i="14"/>
  <c r="AQ20" i="14" s="1"/>
  <c r="AR20" i="14" s="1"/>
  <c r="AU20" i="14" s="1"/>
  <c r="W20" i="14" s="1"/>
  <c r="T20" i="14"/>
  <c r="U20" i="14"/>
  <c r="V20" i="14"/>
  <c r="A21" i="14"/>
  <c r="B21" i="14"/>
  <c r="C21" i="14"/>
  <c r="D21" i="14"/>
  <c r="AM21" i="14" s="1"/>
  <c r="E21" i="14"/>
  <c r="F21" i="14"/>
  <c r="G21" i="14"/>
  <c r="H21" i="14"/>
  <c r="I21" i="14"/>
  <c r="J21" i="14"/>
  <c r="K21" i="14"/>
  <c r="L21" i="14"/>
  <c r="N21" i="14"/>
  <c r="O21" i="14"/>
  <c r="P21" i="14"/>
  <c r="Q21" i="14"/>
  <c r="R21" i="14"/>
  <c r="S21" i="14"/>
  <c r="T21" i="14"/>
  <c r="AQ21" i="14" s="1"/>
  <c r="AR21" i="14" s="1"/>
  <c r="AU21" i="14" s="1"/>
  <c r="W21" i="14" s="1"/>
  <c r="U21" i="14"/>
  <c r="V21" i="14"/>
  <c r="A22" i="14"/>
  <c r="B22" i="14"/>
  <c r="C22" i="14"/>
  <c r="D22" i="14"/>
  <c r="E22" i="14"/>
  <c r="AM22" i="14" s="1"/>
  <c r="F22" i="14"/>
  <c r="G22" i="14"/>
  <c r="H22" i="14"/>
  <c r="I22" i="14"/>
  <c r="J22" i="14"/>
  <c r="K22" i="14"/>
  <c r="L22" i="14"/>
  <c r="N22" i="14"/>
  <c r="O22" i="14"/>
  <c r="P22" i="14"/>
  <c r="Q22" i="14"/>
  <c r="R22" i="14"/>
  <c r="S22" i="14"/>
  <c r="T22" i="14"/>
  <c r="U22" i="14"/>
  <c r="AQ22" i="14" s="1"/>
  <c r="AR22" i="14" s="1"/>
  <c r="AU22" i="14" s="1"/>
  <c r="W22" i="14" s="1"/>
  <c r="V22" i="14"/>
  <c r="A23" i="14"/>
  <c r="B23" i="14"/>
  <c r="C23" i="14"/>
  <c r="D23" i="14"/>
  <c r="E23" i="14"/>
  <c r="F23" i="14"/>
  <c r="AM23" i="14" s="1"/>
  <c r="G23" i="14"/>
  <c r="H23" i="14"/>
  <c r="I23" i="14"/>
  <c r="J23" i="14"/>
  <c r="K23" i="14"/>
  <c r="L23" i="14"/>
  <c r="N23" i="14"/>
  <c r="AQ23" i="14" s="1"/>
  <c r="AR23" i="14" s="1"/>
  <c r="AU23" i="14" s="1"/>
  <c r="W23" i="14" s="1"/>
  <c r="O23" i="14"/>
  <c r="P23" i="14"/>
  <c r="Q23" i="14"/>
  <c r="R23" i="14"/>
  <c r="S23" i="14"/>
  <c r="T23" i="14"/>
  <c r="U23" i="14"/>
  <c r="V23" i="14"/>
  <c r="A24" i="14"/>
  <c r="B24" i="14"/>
  <c r="C24" i="14"/>
  <c r="D24" i="14"/>
  <c r="E24" i="14"/>
  <c r="F24" i="14"/>
  <c r="G24" i="14"/>
  <c r="AM24" i="14" s="1"/>
  <c r="H24" i="14"/>
  <c r="I24" i="14"/>
  <c r="J24" i="14"/>
  <c r="K24" i="14"/>
  <c r="L24" i="14"/>
  <c r="N24" i="14"/>
  <c r="O24" i="14"/>
  <c r="AQ24" i="14" s="1"/>
  <c r="AR24" i="14" s="1"/>
  <c r="AU24" i="14" s="1"/>
  <c r="W24" i="14" s="1"/>
  <c r="P24" i="14"/>
  <c r="Q24" i="14"/>
  <c r="R24" i="14"/>
  <c r="S24" i="14"/>
  <c r="T24" i="14"/>
  <c r="U24" i="14"/>
  <c r="V24" i="14"/>
  <c r="A25" i="14"/>
  <c r="B25" i="14"/>
  <c r="C25" i="14"/>
  <c r="D25" i="14"/>
  <c r="E25" i="14"/>
  <c r="F25" i="14"/>
  <c r="G25" i="14"/>
  <c r="H25" i="14"/>
  <c r="AM25" i="14" s="1"/>
  <c r="I25" i="14"/>
  <c r="J25" i="14"/>
  <c r="K25" i="14"/>
  <c r="L25" i="14"/>
  <c r="N25" i="14"/>
  <c r="O25" i="14"/>
  <c r="P25" i="14"/>
  <c r="AQ25" i="14" s="1"/>
  <c r="AR25" i="14" s="1"/>
  <c r="AU25" i="14" s="1"/>
  <c r="W25" i="14" s="1"/>
  <c r="Q25" i="14"/>
  <c r="R25" i="14"/>
  <c r="S25" i="14"/>
  <c r="T25" i="14"/>
  <c r="U25" i="14"/>
  <c r="V25" i="14"/>
  <c r="A26" i="14"/>
  <c r="B26" i="14"/>
  <c r="C26" i="14"/>
  <c r="D26" i="14"/>
  <c r="E26" i="14"/>
  <c r="F26" i="14"/>
  <c r="G26" i="14"/>
  <c r="H26" i="14"/>
  <c r="I26" i="14"/>
  <c r="AM26" i="14" s="1"/>
  <c r="J26" i="14"/>
  <c r="K26" i="14"/>
  <c r="L26" i="14"/>
  <c r="N26" i="14"/>
  <c r="O26" i="14"/>
  <c r="P26" i="14"/>
  <c r="Q26" i="14"/>
  <c r="R26" i="14"/>
  <c r="S26" i="14"/>
  <c r="T26" i="14"/>
  <c r="U26" i="14"/>
  <c r="V26" i="14"/>
  <c r="A27" i="14"/>
  <c r="B27" i="14"/>
  <c r="C27" i="14"/>
  <c r="D27" i="14"/>
  <c r="E27" i="14"/>
  <c r="F27" i="14"/>
  <c r="G27" i="14"/>
  <c r="H27" i="14"/>
  <c r="I27" i="14"/>
  <c r="J27" i="14"/>
  <c r="AM27" i="14" s="1"/>
  <c r="K27" i="14"/>
  <c r="L27" i="14"/>
  <c r="N27" i="14"/>
  <c r="O27" i="14"/>
  <c r="P27" i="14"/>
  <c r="Q27" i="14"/>
  <c r="R27" i="14"/>
  <c r="AQ27" i="14" s="1"/>
  <c r="AR27" i="14" s="1"/>
  <c r="AU27" i="14" s="1"/>
  <c r="W27" i="14" s="1"/>
  <c r="S27" i="14"/>
  <c r="T27" i="14"/>
  <c r="U27" i="14"/>
  <c r="V27" i="14"/>
  <c r="A28" i="14"/>
  <c r="B28" i="14"/>
  <c r="C28" i="14"/>
  <c r="D28" i="14"/>
  <c r="E28" i="14"/>
  <c r="F28" i="14"/>
  <c r="G28" i="14"/>
  <c r="H28" i="14"/>
  <c r="I28" i="14"/>
  <c r="J28" i="14"/>
  <c r="K28" i="14"/>
  <c r="L28" i="14"/>
  <c r="N28" i="14"/>
  <c r="O28" i="14"/>
  <c r="P28" i="14"/>
  <c r="Q28" i="14"/>
  <c r="R28" i="14"/>
  <c r="S28" i="14"/>
  <c r="AQ28" i="14" s="1"/>
  <c r="AR28" i="14" s="1"/>
  <c r="AU28" i="14" s="1"/>
  <c r="W28" i="14" s="1"/>
  <c r="T28" i="14"/>
  <c r="U28" i="14"/>
  <c r="V28" i="14"/>
  <c r="A29" i="14"/>
  <c r="B29" i="14"/>
  <c r="C29" i="14"/>
  <c r="D29" i="14"/>
  <c r="AM29" i="14" s="1"/>
  <c r="E29" i="14"/>
  <c r="F29" i="14"/>
  <c r="G29" i="14"/>
  <c r="H29" i="14"/>
  <c r="I29" i="14"/>
  <c r="J29" i="14"/>
  <c r="K29" i="14"/>
  <c r="L29" i="14"/>
  <c r="N29" i="14"/>
  <c r="O29" i="14"/>
  <c r="P29" i="14"/>
  <c r="Q29" i="14"/>
  <c r="R29" i="14"/>
  <c r="S29" i="14"/>
  <c r="T29" i="14"/>
  <c r="AQ29" i="14" s="1"/>
  <c r="AR29" i="14" s="1"/>
  <c r="AU29" i="14" s="1"/>
  <c r="W29" i="14" s="1"/>
  <c r="U29" i="14"/>
  <c r="V29" i="14"/>
  <c r="A30" i="14"/>
  <c r="B30" i="14"/>
  <c r="C30" i="14"/>
  <c r="D30" i="14"/>
  <c r="E30" i="14"/>
  <c r="AM30" i="14" s="1"/>
  <c r="F30" i="14"/>
  <c r="G30" i="14"/>
  <c r="H30" i="14"/>
  <c r="I30" i="14"/>
  <c r="J30" i="14"/>
  <c r="K30" i="14"/>
  <c r="L30" i="14"/>
  <c r="N30" i="14"/>
  <c r="O30" i="14"/>
  <c r="P30" i="14"/>
  <c r="Q30" i="14"/>
  <c r="R30" i="14"/>
  <c r="S30" i="14"/>
  <c r="T30" i="14"/>
  <c r="U30" i="14"/>
  <c r="AQ30" i="14" s="1"/>
  <c r="AR30" i="14" s="1"/>
  <c r="AU30" i="14" s="1"/>
  <c r="W30" i="14" s="1"/>
  <c r="V30" i="14"/>
  <c r="A31" i="14"/>
  <c r="B31" i="14"/>
  <c r="C31" i="14"/>
  <c r="D31" i="14"/>
  <c r="E31" i="14"/>
  <c r="F31" i="14"/>
  <c r="AM31" i="14" s="1"/>
  <c r="G31" i="14"/>
  <c r="H31" i="14"/>
  <c r="I31" i="14"/>
  <c r="J31" i="14"/>
  <c r="K31" i="14"/>
  <c r="L31" i="14"/>
  <c r="N31" i="14"/>
  <c r="AQ31" i="14" s="1"/>
  <c r="AR31" i="14" s="1"/>
  <c r="AU31" i="14" s="1"/>
  <c r="W31" i="14" s="1"/>
  <c r="O31" i="14"/>
  <c r="P31" i="14"/>
  <c r="Q31" i="14"/>
  <c r="R31" i="14"/>
  <c r="S31" i="14"/>
  <c r="T31" i="14"/>
  <c r="U31" i="14"/>
  <c r="V31" i="14"/>
  <c r="A32" i="14"/>
  <c r="B32" i="14"/>
  <c r="C32" i="14"/>
  <c r="D32" i="14"/>
  <c r="E32" i="14"/>
  <c r="F32" i="14"/>
  <c r="G32" i="14"/>
  <c r="AM32" i="14" s="1"/>
  <c r="H32" i="14"/>
  <c r="I32" i="14"/>
  <c r="J32" i="14"/>
  <c r="K32" i="14"/>
  <c r="L32" i="14"/>
  <c r="N32" i="14"/>
  <c r="O32" i="14"/>
  <c r="AQ32" i="14" s="1"/>
  <c r="AR32" i="14" s="1"/>
  <c r="AU32" i="14" s="1"/>
  <c r="W32" i="14" s="1"/>
  <c r="P32" i="14"/>
  <c r="Q32" i="14"/>
  <c r="R32" i="14"/>
  <c r="S32" i="14"/>
  <c r="T32" i="14"/>
  <c r="U32" i="14"/>
  <c r="V32" i="14"/>
  <c r="A33" i="14"/>
  <c r="B33" i="14"/>
  <c r="C33" i="14"/>
  <c r="D33" i="14"/>
  <c r="E33" i="14"/>
  <c r="F33" i="14"/>
  <c r="G33" i="14"/>
  <c r="H33" i="14"/>
  <c r="AM33" i="14" s="1"/>
  <c r="I33" i="14"/>
  <c r="J33" i="14"/>
  <c r="K33" i="14"/>
  <c r="L33" i="14"/>
  <c r="N33" i="14"/>
  <c r="O33" i="14"/>
  <c r="P33" i="14"/>
  <c r="AQ33" i="14" s="1"/>
  <c r="AR33" i="14" s="1"/>
  <c r="AU33" i="14" s="1"/>
  <c r="W33" i="14" s="1"/>
  <c r="Q33" i="14"/>
  <c r="R33" i="14"/>
  <c r="S33" i="14"/>
  <c r="T33" i="14"/>
  <c r="U33" i="14"/>
  <c r="V33" i="14"/>
  <c r="A34" i="14"/>
  <c r="B34" i="14"/>
  <c r="C34" i="14"/>
  <c r="D34" i="14"/>
  <c r="E34" i="14"/>
  <c r="F34" i="14"/>
  <c r="G34" i="14"/>
  <c r="H34" i="14"/>
  <c r="I34" i="14"/>
  <c r="AM34" i="14" s="1"/>
  <c r="J34" i="14"/>
  <c r="K34" i="14"/>
  <c r="L34" i="14"/>
  <c r="N34" i="14"/>
  <c r="O34" i="14"/>
  <c r="P34" i="14"/>
  <c r="Q34" i="14"/>
  <c r="R34" i="14"/>
  <c r="S34" i="14"/>
  <c r="T34" i="14"/>
  <c r="U34" i="14"/>
  <c r="V34" i="14"/>
  <c r="A35" i="14"/>
  <c r="B35" i="14"/>
  <c r="C35" i="14"/>
  <c r="D35" i="14"/>
  <c r="E35" i="14"/>
  <c r="F35" i="14"/>
  <c r="G35" i="14"/>
  <c r="H35" i="14"/>
  <c r="I35" i="14"/>
  <c r="AM35" i="14" s="1"/>
  <c r="J35" i="14"/>
  <c r="K35" i="14"/>
  <c r="L35" i="14"/>
  <c r="N35" i="14"/>
  <c r="O35" i="14"/>
  <c r="P35" i="14"/>
  <c r="Q35" i="14"/>
  <c r="AQ35" i="14" s="1"/>
  <c r="AR35" i="14" s="1"/>
  <c r="AU35" i="14" s="1"/>
  <c r="W35" i="14" s="1"/>
  <c r="R35" i="14"/>
  <c r="S35" i="14"/>
  <c r="T35" i="14"/>
  <c r="U35" i="14"/>
  <c r="V35" i="14"/>
  <c r="A36" i="14"/>
  <c r="B36" i="14"/>
  <c r="C36" i="14"/>
  <c r="D36" i="14"/>
  <c r="E36" i="14"/>
  <c r="F36" i="14"/>
  <c r="G36" i="14"/>
  <c r="H36" i="14"/>
  <c r="I36" i="14"/>
  <c r="J36" i="14"/>
  <c r="K36" i="14"/>
  <c r="L36" i="14"/>
  <c r="N36" i="14"/>
  <c r="O36" i="14"/>
  <c r="P36" i="14"/>
  <c r="Q36" i="14"/>
  <c r="R36" i="14"/>
  <c r="AQ36" i="14" s="1"/>
  <c r="AR36" i="14" s="1"/>
  <c r="AU36" i="14" s="1"/>
  <c r="W36" i="14" s="1"/>
  <c r="S36" i="14"/>
  <c r="T36" i="14"/>
  <c r="U36" i="14"/>
  <c r="V36" i="14"/>
  <c r="A37" i="14"/>
  <c r="B37" i="14"/>
  <c r="C37" i="14"/>
  <c r="D37" i="14"/>
  <c r="AM37" i="14" s="1"/>
  <c r="E37" i="14"/>
  <c r="F37" i="14"/>
  <c r="G37" i="14"/>
  <c r="H37" i="14"/>
  <c r="I37" i="14"/>
  <c r="J37" i="14"/>
  <c r="K37" i="14"/>
  <c r="L37" i="14"/>
  <c r="N37" i="14"/>
  <c r="O37" i="14"/>
  <c r="P37" i="14"/>
  <c r="Q37" i="14"/>
  <c r="R37" i="14"/>
  <c r="S37" i="14"/>
  <c r="AQ37" i="14" s="1"/>
  <c r="AR37" i="14" s="1"/>
  <c r="AU37" i="14" s="1"/>
  <c r="W37" i="14" s="1"/>
  <c r="T37" i="14"/>
  <c r="U37" i="14"/>
  <c r="V37" i="14"/>
  <c r="A38" i="14"/>
  <c r="B38" i="14"/>
  <c r="C38" i="14"/>
  <c r="D38" i="14"/>
  <c r="E38" i="14"/>
  <c r="F38" i="14"/>
  <c r="G38" i="14"/>
  <c r="H38" i="14"/>
  <c r="I38" i="14"/>
  <c r="J38" i="14"/>
  <c r="K38" i="14"/>
  <c r="L38" i="14"/>
  <c r="N38" i="14"/>
  <c r="O38" i="14"/>
  <c r="P38" i="14"/>
  <c r="Q38" i="14"/>
  <c r="R38" i="14"/>
  <c r="S38" i="14"/>
  <c r="T38" i="14"/>
  <c r="AQ38" i="14" s="1"/>
  <c r="AR38" i="14" s="1"/>
  <c r="AU38" i="14" s="1"/>
  <c r="W38" i="14" s="1"/>
  <c r="U38" i="14"/>
  <c r="V38" i="14"/>
  <c r="A39" i="14"/>
  <c r="B39" i="14"/>
  <c r="C39" i="14"/>
  <c r="D39" i="14"/>
  <c r="E39" i="14"/>
  <c r="AM39" i="14" s="1"/>
  <c r="F39" i="14"/>
  <c r="G39" i="14"/>
  <c r="H39" i="14"/>
  <c r="I39" i="14"/>
  <c r="J39" i="14"/>
  <c r="K39" i="14"/>
  <c r="L39" i="14"/>
  <c r="N39" i="14"/>
  <c r="AQ39" i="14" s="1"/>
  <c r="AR39" i="14" s="1"/>
  <c r="AU39" i="14" s="1"/>
  <c r="W39" i="14" s="1"/>
  <c r="O39" i="14"/>
  <c r="P39" i="14"/>
  <c r="Q39" i="14"/>
  <c r="R39" i="14"/>
  <c r="S39" i="14"/>
  <c r="T39" i="14"/>
  <c r="U39" i="14"/>
  <c r="V39" i="14"/>
  <c r="A40" i="14"/>
  <c r="B40" i="14"/>
  <c r="C40" i="14"/>
  <c r="D40" i="14"/>
  <c r="E40" i="14"/>
  <c r="F40" i="14"/>
  <c r="G40" i="14"/>
  <c r="H40" i="14"/>
  <c r="I40" i="14"/>
  <c r="J40" i="14"/>
  <c r="K40" i="14"/>
  <c r="L40" i="14"/>
  <c r="N40" i="14"/>
  <c r="AQ40" i="14" s="1"/>
  <c r="AR40" i="14" s="1"/>
  <c r="AU40" i="14" s="1"/>
  <c r="W40" i="14" s="1"/>
  <c r="O40" i="14"/>
  <c r="P40" i="14"/>
  <c r="Q40" i="14"/>
  <c r="R40" i="14"/>
  <c r="S40" i="14"/>
  <c r="T40" i="14"/>
  <c r="U40" i="14"/>
  <c r="V40" i="14"/>
  <c r="A41" i="14"/>
  <c r="B41" i="14"/>
  <c r="C41" i="14"/>
  <c r="D41" i="14"/>
  <c r="E41" i="14"/>
  <c r="F41" i="14"/>
  <c r="G41" i="14"/>
  <c r="AM41" i="14" s="1"/>
  <c r="H41" i="14"/>
  <c r="I41" i="14"/>
  <c r="J41" i="14"/>
  <c r="K41" i="14"/>
  <c r="L41" i="14"/>
  <c r="N41" i="14"/>
  <c r="O41" i="14"/>
  <c r="AQ41" i="14" s="1"/>
  <c r="AR41" i="14" s="1"/>
  <c r="AU41" i="14" s="1"/>
  <c r="W41" i="14" s="1"/>
  <c r="P41" i="14"/>
  <c r="Q41" i="14"/>
  <c r="R41" i="14"/>
  <c r="S41" i="14"/>
  <c r="T41" i="14"/>
  <c r="U41" i="14"/>
  <c r="V41" i="14"/>
  <c r="A42" i="14"/>
  <c r="B42" i="14"/>
  <c r="C42" i="14"/>
  <c r="D42" i="14"/>
  <c r="E42" i="14"/>
  <c r="F42" i="14"/>
  <c r="G42" i="14"/>
  <c r="H42" i="14"/>
  <c r="I42" i="14"/>
  <c r="J42" i="14"/>
  <c r="K42" i="14"/>
  <c r="L42" i="14"/>
  <c r="N42" i="14"/>
  <c r="O42" i="14"/>
  <c r="P42" i="14"/>
  <c r="AQ42" i="14" s="1"/>
  <c r="AR42" i="14" s="1"/>
  <c r="AU42" i="14" s="1"/>
  <c r="W42" i="14" s="1"/>
  <c r="Q42" i="14"/>
  <c r="R42" i="14"/>
  <c r="S42" i="14"/>
  <c r="T42" i="14"/>
  <c r="U42" i="14"/>
  <c r="V42" i="14"/>
  <c r="A43" i="14"/>
  <c r="B43" i="14"/>
  <c r="C43" i="14"/>
  <c r="D43" i="14"/>
  <c r="E43" i="14"/>
  <c r="F43" i="14"/>
  <c r="G43" i="14"/>
  <c r="H43" i="14"/>
  <c r="I43" i="14"/>
  <c r="AM43" i="14" s="1"/>
  <c r="J43" i="14"/>
  <c r="K43" i="14"/>
  <c r="L43" i="14"/>
  <c r="N43" i="14"/>
  <c r="O43" i="14"/>
  <c r="P43" i="14"/>
  <c r="Q43" i="14"/>
  <c r="AQ43" i="14" s="1"/>
  <c r="AR43" i="14" s="1"/>
  <c r="AU43" i="14" s="1"/>
  <c r="W43" i="14" s="1"/>
  <c r="R43" i="14"/>
  <c r="S43" i="14"/>
  <c r="T43" i="14"/>
  <c r="U43" i="14"/>
  <c r="V43" i="14"/>
  <c r="A44" i="14"/>
  <c r="B44" i="14"/>
  <c r="C44" i="14"/>
  <c r="D44" i="14"/>
  <c r="E44" i="14"/>
  <c r="F44" i="14"/>
  <c r="G44" i="14"/>
  <c r="H44" i="14"/>
  <c r="I44" i="14"/>
  <c r="J44" i="14"/>
  <c r="K44" i="14"/>
  <c r="L44" i="14"/>
  <c r="N44" i="14"/>
  <c r="O44" i="14"/>
  <c r="P44" i="14"/>
  <c r="Q44" i="14"/>
  <c r="R44" i="14"/>
  <c r="AQ44" i="14" s="1"/>
  <c r="AR44" i="14" s="1"/>
  <c r="AU44" i="14" s="1"/>
  <c r="W44" i="14" s="1"/>
  <c r="S44" i="14"/>
  <c r="T44" i="14"/>
  <c r="U44" i="14"/>
  <c r="V44" i="14"/>
  <c r="A45" i="14"/>
  <c r="B45" i="14"/>
  <c r="C45" i="14"/>
  <c r="D45" i="14"/>
  <c r="AM45" i="14" s="1"/>
  <c r="E45" i="14"/>
  <c r="F45" i="14"/>
  <c r="G45" i="14"/>
  <c r="H45" i="14"/>
  <c r="I45" i="14"/>
  <c r="J45" i="14"/>
  <c r="K45" i="14"/>
  <c r="L45" i="14"/>
  <c r="N45" i="14"/>
  <c r="O45" i="14"/>
  <c r="P45" i="14"/>
  <c r="Q45" i="14"/>
  <c r="R45" i="14"/>
  <c r="S45" i="14"/>
  <c r="AQ45" i="14" s="1"/>
  <c r="AR45" i="14" s="1"/>
  <c r="AU45" i="14" s="1"/>
  <c r="W45" i="14" s="1"/>
  <c r="T45" i="14"/>
  <c r="U45" i="14"/>
  <c r="V45" i="14"/>
  <c r="A46" i="14"/>
  <c r="B46" i="14"/>
  <c r="C46" i="14"/>
  <c r="AL35" i="14"/>
  <c r="AP35" i="14"/>
  <c r="AL36" i="14"/>
  <c r="AM36" i="14"/>
  <c r="AP36" i="14"/>
  <c r="AL37" i="14"/>
  <c r="AP37" i="14"/>
  <c r="AL38" i="14"/>
  <c r="AM38" i="14"/>
  <c r="AP38" i="14"/>
  <c r="AL39" i="14"/>
  <c r="AP39" i="14"/>
  <c r="AL40" i="14"/>
  <c r="AM40" i="14"/>
  <c r="AP40" i="14"/>
  <c r="AL41" i="14"/>
  <c r="AP41" i="14"/>
  <c r="AL42" i="14"/>
  <c r="AM42" i="14"/>
  <c r="AP42" i="14"/>
  <c r="AL43" i="14"/>
  <c r="AP43" i="14"/>
  <c r="AL44" i="14"/>
  <c r="AM44" i="14"/>
  <c r="AP44" i="14"/>
  <c r="AL45" i="14"/>
  <c r="AP45" i="14"/>
  <c r="AL46" i="14"/>
  <c r="AP46" i="14"/>
  <c r="AL8" i="14"/>
  <c r="AP8" i="14"/>
  <c r="AL9" i="14"/>
  <c r="AP9" i="14"/>
  <c r="AL10" i="14"/>
  <c r="AP10" i="14"/>
  <c r="AQ10" i="14"/>
  <c r="AR10" i="14" s="1"/>
  <c r="AU10" i="14" s="1"/>
  <c r="W10" i="14" s="1"/>
  <c r="AL11" i="14"/>
  <c r="AP11" i="14"/>
  <c r="AL12" i="14"/>
  <c r="AM12" i="14"/>
  <c r="AP12" i="14"/>
  <c r="AL13" i="14"/>
  <c r="AP13" i="14"/>
  <c r="AL14" i="14"/>
  <c r="AP14" i="14"/>
  <c r="AL15" i="14"/>
  <c r="AP15" i="14"/>
  <c r="AL16" i="14"/>
  <c r="AP16" i="14"/>
  <c r="AL17" i="14"/>
  <c r="AP17" i="14"/>
  <c r="AL18" i="14"/>
  <c r="AP18" i="14"/>
  <c r="AQ18" i="14"/>
  <c r="AR18" i="14" s="1"/>
  <c r="AU18" i="14" s="1"/>
  <c r="W18" i="14" s="1"/>
  <c r="AL19" i="14"/>
  <c r="AP19" i="14"/>
  <c r="AL20" i="14"/>
  <c r="AM20" i="14"/>
  <c r="AP20" i="14"/>
  <c r="AL21" i="14"/>
  <c r="AP21" i="14"/>
  <c r="AL22" i="14"/>
  <c r="AP22" i="14"/>
  <c r="AL23" i="14"/>
  <c r="AP23" i="14"/>
  <c r="AL24" i="14"/>
  <c r="AP24" i="14"/>
  <c r="AL25" i="14"/>
  <c r="AP25" i="14"/>
  <c r="AL26" i="14"/>
  <c r="AP26" i="14"/>
  <c r="AQ26" i="14"/>
  <c r="AR26" i="14" s="1"/>
  <c r="AU26" i="14" s="1"/>
  <c r="W26" i="14" s="1"/>
  <c r="AL27" i="14"/>
  <c r="AP27" i="14"/>
  <c r="AL28" i="14"/>
  <c r="AM28" i="14"/>
  <c r="AP28" i="14"/>
  <c r="AL29" i="14"/>
  <c r="AP29" i="14"/>
  <c r="AL30" i="14"/>
  <c r="AP30" i="14"/>
  <c r="AL31" i="14"/>
  <c r="AP31" i="14"/>
  <c r="AL32" i="14"/>
  <c r="AP32" i="14"/>
  <c r="AL33" i="14"/>
  <c r="AP33" i="14"/>
  <c r="AL34" i="14"/>
  <c r="AP34" i="14"/>
  <c r="AQ34" i="14"/>
  <c r="AR34" i="14" s="1"/>
  <c r="AU34" i="14" s="1"/>
  <c r="W34" i="14" s="1"/>
  <c r="L37" i="55"/>
  <c r="M37" i="55"/>
  <c r="L38" i="55"/>
  <c r="M38" i="55"/>
  <c r="L39" i="55"/>
  <c r="M39" i="55"/>
  <c r="L40" i="55"/>
  <c r="M40" i="55"/>
  <c r="L41" i="55"/>
  <c r="M41" i="55"/>
  <c r="L42" i="55"/>
  <c r="M42" i="55"/>
  <c r="L43" i="55"/>
  <c r="M43" i="55"/>
  <c r="L44" i="55"/>
  <c r="M44" i="55"/>
  <c r="L45" i="55"/>
  <c r="M45" i="55"/>
  <c r="L46" i="55"/>
  <c r="M46" i="55"/>
  <c r="A48" i="72"/>
  <c r="C44" i="72"/>
  <c r="B44" i="72"/>
  <c r="J44" i="72" s="1"/>
  <c r="A44" i="72"/>
  <c r="C43" i="72"/>
  <c r="B43" i="72"/>
  <c r="J43" i="72" s="1"/>
  <c r="A43" i="72"/>
  <c r="I42" i="72"/>
  <c r="C42" i="72"/>
  <c r="B42" i="72"/>
  <c r="J42" i="72" s="1"/>
  <c r="AB42" i="72" s="1"/>
  <c r="A42" i="72"/>
  <c r="I41" i="72"/>
  <c r="C41" i="72"/>
  <c r="B41" i="72"/>
  <c r="A41" i="72"/>
  <c r="J40" i="72"/>
  <c r="C40" i="72"/>
  <c r="B40" i="72"/>
  <c r="A40" i="72"/>
  <c r="I39" i="72"/>
  <c r="C39" i="72"/>
  <c r="B39" i="72"/>
  <c r="A39" i="72"/>
  <c r="C38" i="72"/>
  <c r="B38" i="72"/>
  <c r="A38" i="72"/>
  <c r="I37" i="72"/>
  <c r="C37" i="72"/>
  <c r="B37" i="72"/>
  <c r="A37" i="72"/>
  <c r="I36" i="72"/>
  <c r="C36" i="72"/>
  <c r="B36" i="72"/>
  <c r="J36" i="72" s="1"/>
  <c r="AB36" i="72" s="1"/>
  <c r="A36" i="72"/>
  <c r="C35" i="72"/>
  <c r="B35" i="72"/>
  <c r="J35" i="72" s="1"/>
  <c r="A35" i="72"/>
  <c r="AB34" i="72"/>
  <c r="I34" i="72"/>
  <c r="C34" i="72"/>
  <c r="B34" i="72"/>
  <c r="J34" i="72" s="1"/>
  <c r="A34" i="72"/>
  <c r="I33" i="72"/>
  <c r="C33" i="72"/>
  <c r="B33" i="72"/>
  <c r="A33" i="72"/>
  <c r="C32" i="72"/>
  <c r="B32" i="72"/>
  <c r="A32" i="72"/>
  <c r="I31" i="72"/>
  <c r="C31" i="72"/>
  <c r="B31" i="72"/>
  <c r="A31" i="72"/>
  <c r="I30" i="72"/>
  <c r="C30" i="72"/>
  <c r="B30" i="72"/>
  <c r="A30" i="72"/>
  <c r="M29" i="72"/>
  <c r="J29" i="72"/>
  <c r="C29" i="72"/>
  <c r="B29" i="72"/>
  <c r="A29" i="72"/>
  <c r="M28" i="72"/>
  <c r="C28" i="72"/>
  <c r="B28" i="72"/>
  <c r="A28" i="72"/>
  <c r="M27" i="72"/>
  <c r="J27" i="72"/>
  <c r="C27" i="72"/>
  <c r="B27" i="72"/>
  <c r="A27" i="72"/>
  <c r="M26" i="72"/>
  <c r="I26" i="72"/>
  <c r="C26" i="72"/>
  <c r="B26" i="72"/>
  <c r="A26" i="72"/>
  <c r="M25" i="72"/>
  <c r="I25" i="72"/>
  <c r="C25" i="72"/>
  <c r="B25" i="72"/>
  <c r="J25" i="72" s="1"/>
  <c r="A25" i="72"/>
  <c r="I24" i="72"/>
  <c r="AB24" i="72" s="1"/>
  <c r="C24" i="72"/>
  <c r="B24" i="72"/>
  <c r="J24" i="72" s="1"/>
  <c r="A24" i="72"/>
  <c r="I23" i="72"/>
  <c r="C23" i="72"/>
  <c r="B23" i="72"/>
  <c r="J23" i="72" s="1"/>
  <c r="A23" i="72"/>
  <c r="I22" i="72"/>
  <c r="AB22" i="72" s="1"/>
  <c r="C22" i="72"/>
  <c r="B22" i="72"/>
  <c r="J22" i="72" s="1"/>
  <c r="A22" i="72"/>
  <c r="I21" i="72"/>
  <c r="C21" i="72"/>
  <c r="B21" i="72"/>
  <c r="J21" i="72" s="1"/>
  <c r="A21" i="72"/>
  <c r="I20" i="72"/>
  <c r="C20" i="72"/>
  <c r="B20" i="72"/>
  <c r="A20" i="72"/>
  <c r="I19" i="72"/>
  <c r="C19" i="72"/>
  <c r="B19" i="72"/>
  <c r="A19" i="72"/>
  <c r="C18" i="72"/>
  <c r="B18" i="72"/>
  <c r="J18" i="72" s="1"/>
  <c r="A18" i="72"/>
  <c r="J17" i="72"/>
  <c r="I17" i="72"/>
  <c r="AB17" i="72" s="1"/>
  <c r="C17" i="72"/>
  <c r="B17" i="72"/>
  <c r="A17" i="72"/>
  <c r="C16" i="72"/>
  <c r="B16" i="72"/>
  <c r="A16" i="72"/>
  <c r="I15" i="72"/>
  <c r="AB15" i="72" s="1"/>
  <c r="C15" i="72"/>
  <c r="B15" i="72"/>
  <c r="J15" i="72" s="1"/>
  <c r="A15" i="72"/>
  <c r="C14" i="72"/>
  <c r="B14" i="72"/>
  <c r="A14" i="72"/>
  <c r="C13" i="72"/>
  <c r="B13" i="72"/>
  <c r="A13" i="72"/>
  <c r="I12" i="72"/>
  <c r="C12" i="72"/>
  <c r="B12" i="72"/>
  <c r="A12" i="72"/>
  <c r="I11" i="72"/>
  <c r="C11" i="72"/>
  <c r="B11" i="72"/>
  <c r="A11" i="72"/>
  <c r="I10" i="72"/>
  <c r="C10" i="72"/>
  <c r="B10" i="72"/>
  <c r="J10" i="72" s="1"/>
  <c r="A10" i="72"/>
  <c r="C9" i="72"/>
  <c r="B9" i="72"/>
  <c r="E9" i="72" s="1"/>
  <c r="A9" i="72"/>
  <c r="I8" i="72"/>
  <c r="C8" i="72"/>
  <c r="B8" i="72"/>
  <c r="G8" i="72" s="1"/>
  <c r="A8" i="72"/>
  <c r="I7" i="72"/>
  <c r="C7" i="72"/>
  <c r="B7" i="72"/>
  <c r="A7" i="72"/>
  <c r="AF6" i="72"/>
  <c r="AF7" i="72" s="1"/>
  <c r="AF8" i="72" s="1"/>
  <c r="AF9" i="72" s="1"/>
  <c r="AF10" i="72" s="1"/>
  <c r="I6" i="72"/>
  <c r="C6" i="72"/>
  <c r="B6" i="72"/>
  <c r="A6" i="72"/>
  <c r="AL5" i="72"/>
  <c r="AL6" i="72" s="1"/>
  <c r="AL7" i="72" s="1"/>
  <c r="AL8" i="72" s="1"/>
  <c r="AL9" i="72" s="1"/>
  <c r="AL10" i="72" s="1"/>
  <c r="AL11" i="72" s="1"/>
  <c r="AL12" i="72" s="1"/>
  <c r="AL13" i="72" s="1"/>
  <c r="AL14" i="72" s="1"/>
  <c r="AL15" i="72" s="1"/>
  <c r="AL16" i="72" s="1"/>
  <c r="AL17" i="72" s="1"/>
  <c r="AL18" i="72" s="1"/>
  <c r="AL19" i="72" s="1"/>
  <c r="AL20" i="72" s="1"/>
  <c r="AL21" i="72" s="1"/>
  <c r="AL22" i="72" s="1"/>
  <c r="AL23" i="72" s="1"/>
  <c r="AL24" i="72" s="1"/>
  <c r="AL25" i="72" s="1"/>
  <c r="AL26" i="72" s="1"/>
  <c r="AL27" i="72" s="1"/>
  <c r="AL28" i="72" s="1"/>
  <c r="AL29" i="72" s="1"/>
  <c r="AL30" i="72" s="1"/>
  <c r="AL31" i="72" s="1"/>
  <c r="AL32" i="72" s="1"/>
  <c r="AL33" i="72" s="1"/>
  <c r="AL34" i="72" s="1"/>
  <c r="AL35" i="72" s="1"/>
  <c r="AL36" i="72" s="1"/>
  <c r="AL37" i="72" s="1"/>
  <c r="AL38" i="72" s="1"/>
  <c r="AL39" i="72" s="1"/>
  <c r="AL40" i="72" s="1"/>
  <c r="AL41" i="72" s="1"/>
  <c r="AL42" i="72" s="1"/>
  <c r="AL43" i="72" s="1"/>
  <c r="AL44" i="72" s="1"/>
  <c r="AF5" i="72"/>
  <c r="C5" i="72"/>
  <c r="B5" i="72"/>
  <c r="A5" i="72"/>
  <c r="AO4" i="72"/>
  <c r="AM4" i="72"/>
  <c r="AM5" i="72" s="1"/>
  <c r="AM6" i="72" s="1"/>
  <c r="AM7" i="72" s="1"/>
  <c r="AM8" i="72" s="1"/>
  <c r="AM9" i="72" s="1"/>
  <c r="AM10" i="72" s="1"/>
  <c r="AM11" i="72" s="1"/>
  <c r="AM12" i="72" s="1"/>
  <c r="AM13" i="72" s="1"/>
  <c r="AM14" i="72" s="1"/>
  <c r="AM15" i="72" s="1"/>
  <c r="AM16" i="72" s="1"/>
  <c r="AM17" i="72" s="1"/>
  <c r="AM18" i="72" s="1"/>
  <c r="AM19" i="72" s="1"/>
  <c r="AM20" i="72" s="1"/>
  <c r="AM21" i="72" s="1"/>
  <c r="AM22" i="72" s="1"/>
  <c r="AM23" i="72" s="1"/>
  <c r="AM24" i="72" s="1"/>
  <c r="AM25" i="72" s="1"/>
  <c r="AM26" i="72" s="1"/>
  <c r="AM27" i="72" s="1"/>
  <c r="AM28" i="72" s="1"/>
  <c r="AM29" i="72" s="1"/>
  <c r="AM30" i="72" s="1"/>
  <c r="AM31" i="72" s="1"/>
  <c r="AM32" i="72" s="1"/>
  <c r="AM33" i="72" s="1"/>
  <c r="AM34" i="72" s="1"/>
  <c r="AM35" i="72" s="1"/>
  <c r="AM36" i="72" s="1"/>
  <c r="AM37" i="72" s="1"/>
  <c r="AM38" i="72" s="1"/>
  <c r="AM39" i="72" s="1"/>
  <c r="AM40" i="72" s="1"/>
  <c r="AM41" i="72" s="1"/>
  <c r="AM42" i="72" s="1"/>
  <c r="AM43" i="72" s="1"/>
  <c r="AM44" i="72" s="1"/>
  <c r="AL4" i="72"/>
  <c r="AK4" i="72"/>
  <c r="AK5" i="72" s="1"/>
  <c r="AK6" i="72" s="1"/>
  <c r="AK7" i="72" s="1"/>
  <c r="AK8" i="72" s="1"/>
  <c r="AK9" i="72" s="1"/>
  <c r="AK10" i="72" s="1"/>
  <c r="AK11" i="72" s="1"/>
  <c r="AK12" i="72" s="1"/>
  <c r="AK13" i="72" s="1"/>
  <c r="AK14" i="72" s="1"/>
  <c r="AK15" i="72" s="1"/>
  <c r="AK16" i="72" s="1"/>
  <c r="AK17" i="72" s="1"/>
  <c r="AK18" i="72" s="1"/>
  <c r="AK19" i="72" s="1"/>
  <c r="AK20" i="72" s="1"/>
  <c r="AK21" i="72" s="1"/>
  <c r="AK22" i="72" s="1"/>
  <c r="AK23" i="72" s="1"/>
  <c r="AK24" i="72" s="1"/>
  <c r="AK25" i="72" s="1"/>
  <c r="AK26" i="72" s="1"/>
  <c r="AK27" i="72" s="1"/>
  <c r="AK28" i="72" s="1"/>
  <c r="AK29" i="72" s="1"/>
  <c r="AK30" i="72" s="1"/>
  <c r="AK31" i="72" s="1"/>
  <c r="AK32" i="72" s="1"/>
  <c r="AK33" i="72" s="1"/>
  <c r="AK34" i="72" s="1"/>
  <c r="AK35" i="72" s="1"/>
  <c r="AK36" i="72" s="1"/>
  <c r="AK37" i="72" s="1"/>
  <c r="AK38" i="72" s="1"/>
  <c r="AK39" i="72" s="1"/>
  <c r="AK40" i="72" s="1"/>
  <c r="AK41" i="72" s="1"/>
  <c r="AK42" i="72" s="1"/>
  <c r="AK43" i="72" s="1"/>
  <c r="AK44" i="72" s="1"/>
  <c r="AI4" i="72"/>
  <c r="AI5" i="72" s="1"/>
  <c r="AI6" i="72" s="1"/>
  <c r="AI7" i="72" s="1"/>
  <c r="AI8" i="72" s="1"/>
  <c r="AI9" i="72" s="1"/>
  <c r="AI10" i="72" s="1"/>
  <c r="AH4" i="72"/>
  <c r="AH5" i="72" s="1"/>
  <c r="AH6" i="72" s="1"/>
  <c r="AH7" i="72" s="1"/>
  <c r="AH8" i="72" s="1"/>
  <c r="AH9" i="72" s="1"/>
  <c r="AH10" i="72" s="1"/>
  <c r="AF4" i="72"/>
  <c r="H4" i="72"/>
  <c r="G4" i="72"/>
  <c r="F4" i="72"/>
  <c r="E4" i="72"/>
  <c r="AG4" i="72" s="1"/>
  <c r="AG5" i="72" s="1"/>
  <c r="AG6" i="72" s="1"/>
  <c r="AG7" i="72" s="1"/>
  <c r="AG8" i="72" s="1"/>
  <c r="AG9" i="72" s="1"/>
  <c r="AG10" i="72" s="1"/>
  <c r="AG11" i="72" s="1"/>
  <c r="D4" i="72"/>
  <c r="AO3" i="72"/>
  <c r="AN3" i="72"/>
  <c r="AM3" i="72"/>
  <c r="AL3" i="72"/>
  <c r="AK3" i="72"/>
  <c r="Z3" i="72"/>
  <c r="Z4" i="72" s="1"/>
  <c r="A48" i="71"/>
  <c r="C44" i="71"/>
  <c r="B44" i="71"/>
  <c r="J44" i="71" s="1"/>
  <c r="A44" i="71"/>
  <c r="C43" i="71"/>
  <c r="B43" i="71"/>
  <c r="J43" i="71" s="1"/>
  <c r="A43" i="71"/>
  <c r="I42" i="71"/>
  <c r="C42" i="71"/>
  <c r="B42" i="71"/>
  <c r="J42" i="71" s="1"/>
  <c r="AB42" i="71" s="1"/>
  <c r="A42" i="71"/>
  <c r="I41" i="71"/>
  <c r="C41" i="71"/>
  <c r="B41" i="71"/>
  <c r="A41" i="71"/>
  <c r="J40" i="71"/>
  <c r="C40" i="71"/>
  <c r="B40" i="71"/>
  <c r="A40" i="71"/>
  <c r="I39" i="71"/>
  <c r="C39" i="71"/>
  <c r="B39" i="71"/>
  <c r="A39" i="71"/>
  <c r="C38" i="71"/>
  <c r="B38" i="71"/>
  <c r="J38" i="71" s="1"/>
  <c r="A38" i="71"/>
  <c r="I37" i="71"/>
  <c r="C37" i="71"/>
  <c r="B37" i="71"/>
  <c r="A37" i="71"/>
  <c r="I36" i="71"/>
  <c r="C36" i="71"/>
  <c r="B36" i="71"/>
  <c r="J36" i="71" s="1"/>
  <c r="AB36" i="71" s="1"/>
  <c r="A36" i="71"/>
  <c r="C35" i="71"/>
  <c r="B35" i="71"/>
  <c r="J35" i="71" s="1"/>
  <c r="A35" i="71"/>
  <c r="I34" i="71"/>
  <c r="C34" i="71"/>
  <c r="B34" i="71"/>
  <c r="J34" i="71" s="1"/>
  <c r="AB34" i="71" s="1"/>
  <c r="A34" i="71"/>
  <c r="I33" i="71"/>
  <c r="C33" i="71"/>
  <c r="B33" i="71"/>
  <c r="A33" i="71"/>
  <c r="C32" i="71"/>
  <c r="B32" i="71"/>
  <c r="J32" i="71" s="1"/>
  <c r="A32" i="71"/>
  <c r="I31" i="71"/>
  <c r="C31" i="71"/>
  <c r="B31" i="71"/>
  <c r="A31" i="71"/>
  <c r="I30" i="71"/>
  <c r="C30" i="71"/>
  <c r="B30" i="71"/>
  <c r="A30" i="71"/>
  <c r="M29" i="71"/>
  <c r="J29" i="71"/>
  <c r="C29" i="71"/>
  <c r="B29" i="71"/>
  <c r="A29" i="71"/>
  <c r="M28" i="71"/>
  <c r="C28" i="71"/>
  <c r="B28" i="71"/>
  <c r="A28" i="71"/>
  <c r="M27" i="71"/>
  <c r="J27" i="71"/>
  <c r="C27" i="71"/>
  <c r="B27" i="71"/>
  <c r="A27" i="71"/>
  <c r="M26" i="71"/>
  <c r="I26" i="71"/>
  <c r="C26" i="71"/>
  <c r="B26" i="71"/>
  <c r="J26" i="71" s="1"/>
  <c r="A26" i="71"/>
  <c r="M25" i="71"/>
  <c r="I25" i="71"/>
  <c r="C25" i="71"/>
  <c r="B25" i="71"/>
  <c r="J25" i="71" s="1"/>
  <c r="A25" i="71"/>
  <c r="I24" i="71"/>
  <c r="AB24" i="71" s="1"/>
  <c r="C24" i="71"/>
  <c r="B24" i="71"/>
  <c r="J24" i="71" s="1"/>
  <c r="A24" i="71"/>
  <c r="I23" i="71"/>
  <c r="C23" i="71"/>
  <c r="B23" i="71"/>
  <c r="J23" i="71" s="1"/>
  <c r="A23" i="71"/>
  <c r="I22" i="71"/>
  <c r="AB22" i="71" s="1"/>
  <c r="C22" i="71"/>
  <c r="B22" i="71"/>
  <c r="J22" i="71" s="1"/>
  <c r="A22" i="71"/>
  <c r="I21" i="71"/>
  <c r="C21" i="71"/>
  <c r="B21" i="71"/>
  <c r="J21" i="71" s="1"/>
  <c r="A21" i="71"/>
  <c r="I20" i="71"/>
  <c r="C20" i="71"/>
  <c r="B20" i="71"/>
  <c r="J20" i="71" s="1"/>
  <c r="AB20" i="71" s="1"/>
  <c r="A20" i="71"/>
  <c r="I19" i="71"/>
  <c r="C19" i="71"/>
  <c r="B19" i="71"/>
  <c r="A19" i="71"/>
  <c r="I18" i="71"/>
  <c r="C18" i="71"/>
  <c r="B18" i="71"/>
  <c r="A18" i="71"/>
  <c r="AB17" i="71"/>
  <c r="J17" i="71"/>
  <c r="I17" i="71"/>
  <c r="C17" i="71"/>
  <c r="B17" i="71"/>
  <c r="A17" i="71"/>
  <c r="C16" i="71"/>
  <c r="B16" i="71"/>
  <c r="I16" i="71" s="1"/>
  <c r="A16" i="71"/>
  <c r="I15" i="71"/>
  <c r="AB15" i="71" s="1"/>
  <c r="C15" i="71"/>
  <c r="B15" i="71"/>
  <c r="J15" i="71" s="1"/>
  <c r="A15" i="71"/>
  <c r="I14" i="71"/>
  <c r="C14" i="71"/>
  <c r="B14" i="71"/>
  <c r="J14" i="71" s="1"/>
  <c r="AB14" i="71" s="1"/>
  <c r="A14" i="71"/>
  <c r="C13" i="71"/>
  <c r="B13" i="71"/>
  <c r="J13" i="71" s="1"/>
  <c r="A13" i="71"/>
  <c r="C12" i="71"/>
  <c r="B12" i="71"/>
  <c r="A12" i="71"/>
  <c r="I11" i="71"/>
  <c r="C11" i="71"/>
  <c r="B11" i="71"/>
  <c r="A11" i="71"/>
  <c r="J10" i="71"/>
  <c r="C10" i="71"/>
  <c r="B10" i="71"/>
  <c r="A10" i="71"/>
  <c r="I9" i="71"/>
  <c r="AB9" i="71" s="1"/>
  <c r="C9" i="71"/>
  <c r="B9" i="71"/>
  <c r="J9" i="71" s="1"/>
  <c r="A9" i="71"/>
  <c r="F8" i="71"/>
  <c r="C8" i="71"/>
  <c r="B8" i="71"/>
  <c r="A8" i="71"/>
  <c r="F7" i="71"/>
  <c r="C7" i="71"/>
  <c r="B7" i="71"/>
  <c r="A7" i="71"/>
  <c r="C6" i="71"/>
  <c r="B6" i="71"/>
  <c r="A6" i="71"/>
  <c r="AL5" i="71"/>
  <c r="AL6" i="71" s="1"/>
  <c r="AL7" i="71" s="1"/>
  <c r="AL8" i="71" s="1"/>
  <c r="AL9" i="71" s="1"/>
  <c r="AL10" i="71" s="1"/>
  <c r="AL11" i="71" s="1"/>
  <c r="AL12" i="71" s="1"/>
  <c r="AL13" i="71" s="1"/>
  <c r="AL14" i="71" s="1"/>
  <c r="AL15" i="71" s="1"/>
  <c r="AL16" i="71" s="1"/>
  <c r="AL17" i="71" s="1"/>
  <c r="AL18" i="71" s="1"/>
  <c r="AL19" i="71" s="1"/>
  <c r="AL20" i="71" s="1"/>
  <c r="AL21" i="71" s="1"/>
  <c r="AL22" i="71" s="1"/>
  <c r="AL23" i="71" s="1"/>
  <c r="AL24" i="71" s="1"/>
  <c r="AL25" i="71" s="1"/>
  <c r="AL26" i="71" s="1"/>
  <c r="AL27" i="71" s="1"/>
  <c r="AL28" i="71" s="1"/>
  <c r="AL29" i="71" s="1"/>
  <c r="AL30" i="71" s="1"/>
  <c r="AL31" i="71" s="1"/>
  <c r="AL32" i="71" s="1"/>
  <c r="AL33" i="71" s="1"/>
  <c r="AL34" i="71" s="1"/>
  <c r="AL35" i="71" s="1"/>
  <c r="AL36" i="71" s="1"/>
  <c r="AL37" i="71" s="1"/>
  <c r="AL38" i="71" s="1"/>
  <c r="AL39" i="71" s="1"/>
  <c r="AL40" i="71" s="1"/>
  <c r="AL41" i="71" s="1"/>
  <c r="AL42" i="71" s="1"/>
  <c r="AL43" i="71" s="1"/>
  <c r="AL44" i="71" s="1"/>
  <c r="AK5" i="71"/>
  <c r="AK6" i="71" s="1"/>
  <c r="AK7" i="71" s="1"/>
  <c r="AK8" i="71" s="1"/>
  <c r="AK9" i="71" s="1"/>
  <c r="AK10" i="71" s="1"/>
  <c r="AK11" i="71" s="1"/>
  <c r="AK12" i="71" s="1"/>
  <c r="AK13" i="71" s="1"/>
  <c r="AK14" i="71" s="1"/>
  <c r="AK15" i="71" s="1"/>
  <c r="AK16" i="71" s="1"/>
  <c r="AK17" i="71" s="1"/>
  <c r="AK18" i="71" s="1"/>
  <c r="AK19" i="71" s="1"/>
  <c r="AK20" i="71" s="1"/>
  <c r="AK21" i="71" s="1"/>
  <c r="AK22" i="71" s="1"/>
  <c r="AK23" i="71" s="1"/>
  <c r="AK24" i="71" s="1"/>
  <c r="AK25" i="71" s="1"/>
  <c r="AK26" i="71" s="1"/>
  <c r="AK27" i="71" s="1"/>
  <c r="AK28" i="71" s="1"/>
  <c r="AK29" i="71" s="1"/>
  <c r="AK30" i="71" s="1"/>
  <c r="AK31" i="71" s="1"/>
  <c r="AK32" i="71" s="1"/>
  <c r="AK33" i="71" s="1"/>
  <c r="AK34" i="71" s="1"/>
  <c r="AK35" i="71" s="1"/>
  <c r="AK36" i="71" s="1"/>
  <c r="AK37" i="71" s="1"/>
  <c r="AK38" i="71" s="1"/>
  <c r="AK39" i="71" s="1"/>
  <c r="AK40" i="71" s="1"/>
  <c r="AK41" i="71" s="1"/>
  <c r="AK42" i="71" s="1"/>
  <c r="AK43" i="71" s="1"/>
  <c r="AK44" i="71" s="1"/>
  <c r="G5" i="71"/>
  <c r="C5" i="71"/>
  <c r="B5" i="71"/>
  <c r="F5" i="71" s="1"/>
  <c r="A5" i="71"/>
  <c r="AO4" i="71"/>
  <c r="AM4" i="71"/>
  <c r="AM5" i="71" s="1"/>
  <c r="AM6" i="71" s="1"/>
  <c r="AM7" i="71" s="1"/>
  <c r="AM8" i="71" s="1"/>
  <c r="AM9" i="71" s="1"/>
  <c r="AM10" i="71" s="1"/>
  <c r="AM11" i="71" s="1"/>
  <c r="AM12" i="71" s="1"/>
  <c r="AM13" i="71" s="1"/>
  <c r="AM14" i="71" s="1"/>
  <c r="AM15" i="71" s="1"/>
  <c r="AM16" i="71" s="1"/>
  <c r="AM17" i="71" s="1"/>
  <c r="AM18" i="71" s="1"/>
  <c r="AM19" i="71" s="1"/>
  <c r="AM20" i="71" s="1"/>
  <c r="AM21" i="71" s="1"/>
  <c r="AM22" i="71" s="1"/>
  <c r="AM23" i="71" s="1"/>
  <c r="AM24" i="71" s="1"/>
  <c r="AM25" i="71" s="1"/>
  <c r="AM26" i="71" s="1"/>
  <c r="AM27" i="71" s="1"/>
  <c r="AM28" i="71" s="1"/>
  <c r="AM29" i="71" s="1"/>
  <c r="AM30" i="71" s="1"/>
  <c r="AM31" i="71" s="1"/>
  <c r="AM32" i="71" s="1"/>
  <c r="AM33" i="71" s="1"/>
  <c r="AM34" i="71" s="1"/>
  <c r="AM35" i="71" s="1"/>
  <c r="AM36" i="71" s="1"/>
  <c r="AM37" i="71" s="1"/>
  <c r="AM38" i="71" s="1"/>
  <c r="AM39" i="71" s="1"/>
  <c r="AM40" i="71" s="1"/>
  <c r="AM41" i="71" s="1"/>
  <c r="AM42" i="71" s="1"/>
  <c r="AM43" i="71" s="1"/>
  <c r="AM44" i="71" s="1"/>
  <c r="AL4" i="71"/>
  <c r="AK4" i="71"/>
  <c r="AJ4" i="71"/>
  <c r="AJ5" i="71" s="1"/>
  <c r="AI4" i="71"/>
  <c r="AI5" i="71" s="1"/>
  <c r="AI6" i="71" s="1"/>
  <c r="AF4" i="71"/>
  <c r="AF5" i="71" s="1"/>
  <c r="AA4" i="71"/>
  <c r="H4" i="71"/>
  <c r="G4" i="71"/>
  <c r="F4" i="71"/>
  <c r="AH4" i="71" s="1"/>
  <c r="AH5" i="71" s="1"/>
  <c r="AH6" i="71" s="1"/>
  <c r="AH7" i="71" s="1"/>
  <c r="AH8" i="71" s="1"/>
  <c r="AH9" i="71" s="1"/>
  <c r="E4" i="71"/>
  <c r="D4" i="71"/>
  <c r="AO3" i="71"/>
  <c r="AN3" i="71"/>
  <c r="AM3" i="71"/>
  <c r="AL3" i="71"/>
  <c r="AK3" i="71"/>
  <c r="Z3" i="71"/>
  <c r="Z4" i="71" s="1"/>
  <c r="Z5" i="71" s="1"/>
  <c r="Z6" i="71" s="1"/>
  <c r="Z7" i="71" s="1"/>
  <c r="Z8" i="71" s="1"/>
  <c r="A48" i="70"/>
  <c r="C44" i="70"/>
  <c r="B44" i="70"/>
  <c r="J44" i="70" s="1"/>
  <c r="A44" i="70"/>
  <c r="C43" i="70"/>
  <c r="B43" i="70"/>
  <c r="J43" i="70" s="1"/>
  <c r="A43" i="70"/>
  <c r="I42" i="70"/>
  <c r="AB42" i="70" s="1"/>
  <c r="C42" i="70"/>
  <c r="B42" i="70"/>
  <c r="J42" i="70" s="1"/>
  <c r="A42" i="70"/>
  <c r="C41" i="70"/>
  <c r="B41" i="70"/>
  <c r="I41" i="70" s="1"/>
  <c r="A41" i="70"/>
  <c r="C40" i="70"/>
  <c r="B40" i="70"/>
  <c r="A40" i="70"/>
  <c r="I39" i="70"/>
  <c r="C39" i="70"/>
  <c r="B39" i="70"/>
  <c r="A39" i="70"/>
  <c r="I38" i="70"/>
  <c r="C38" i="70"/>
  <c r="B38" i="70"/>
  <c r="J38" i="70" s="1"/>
  <c r="A38" i="70"/>
  <c r="C37" i="70"/>
  <c r="B37" i="70"/>
  <c r="A37" i="70"/>
  <c r="I36" i="70"/>
  <c r="C36" i="70"/>
  <c r="B36" i="70"/>
  <c r="A36" i="70"/>
  <c r="C35" i="70"/>
  <c r="B35" i="70"/>
  <c r="J35" i="70" s="1"/>
  <c r="A35" i="70"/>
  <c r="I34" i="70"/>
  <c r="AB34" i="70" s="1"/>
  <c r="C34" i="70"/>
  <c r="B34" i="70"/>
  <c r="J34" i="70" s="1"/>
  <c r="A34" i="70"/>
  <c r="C33" i="70"/>
  <c r="B33" i="70"/>
  <c r="A33" i="70"/>
  <c r="C32" i="70"/>
  <c r="B32" i="70"/>
  <c r="J32" i="70" s="1"/>
  <c r="A32" i="70"/>
  <c r="J31" i="70"/>
  <c r="C31" i="70"/>
  <c r="B31" i="70"/>
  <c r="A31" i="70"/>
  <c r="J30" i="70"/>
  <c r="C30" i="70"/>
  <c r="B30" i="70"/>
  <c r="A30" i="70"/>
  <c r="M29" i="70"/>
  <c r="J29" i="70"/>
  <c r="C29" i="70"/>
  <c r="B29" i="70"/>
  <c r="I29" i="70" s="1"/>
  <c r="AB29" i="70" s="1"/>
  <c r="A29" i="70"/>
  <c r="M28" i="70"/>
  <c r="I28" i="70"/>
  <c r="C28" i="70"/>
  <c r="B28" i="70"/>
  <c r="J28" i="70" s="1"/>
  <c r="A28" i="70"/>
  <c r="M27" i="70"/>
  <c r="I27" i="70"/>
  <c r="C27" i="70"/>
  <c r="B27" i="70"/>
  <c r="J27" i="70" s="1"/>
  <c r="A27" i="70"/>
  <c r="M26" i="70"/>
  <c r="C26" i="70"/>
  <c r="B26" i="70"/>
  <c r="J26" i="70" s="1"/>
  <c r="A26" i="70"/>
  <c r="M25" i="70"/>
  <c r="J25" i="70"/>
  <c r="I25" i="70"/>
  <c r="C25" i="70"/>
  <c r="B25" i="70"/>
  <c r="A25" i="70"/>
  <c r="C24" i="70"/>
  <c r="B24" i="70"/>
  <c r="A24" i="70"/>
  <c r="AB23" i="70"/>
  <c r="J23" i="70"/>
  <c r="I23" i="70"/>
  <c r="C23" i="70"/>
  <c r="B23" i="70"/>
  <c r="A23" i="70"/>
  <c r="I22" i="70"/>
  <c r="C22" i="70"/>
  <c r="B22" i="70"/>
  <c r="J22" i="70" s="1"/>
  <c r="A22" i="70"/>
  <c r="J21" i="70"/>
  <c r="AB21" i="70" s="1"/>
  <c r="I21" i="70"/>
  <c r="C21" i="70"/>
  <c r="B21" i="70"/>
  <c r="A21" i="70"/>
  <c r="C20" i="70"/>
  <c r="B20" i="70"/>
  <c r="A20" i="70"/>
  <c r="AB19" i="70"/>
  <c r="J19" i="70"/>
  <c r="I19" i="70"/>
  <c r="C19" i="70"/>
  <c r="B19" i="70"/>
  <c r="A19" i="70"/>
  <c r="I18" i="70"/>
  <c r="C18" i="70"/>
  <c r="B18" i="70"/>
  <c r="J18" i="70" s="1"/>
  <c r="A18" i="70"/>
  <c r="J17" i="70"/>
  <c r="AB17" i="70" s="1"/>
  <c r="I17" i="70"/>
  <c r="C17" i="70"/>
  <c r="B17" i="70"/>
  <c r="A17" i="70"/>
  <c r="C16" i="70"/>
  <c r="B16" i="70"/>
  <c r="A16" i="70"/>
  <c r="J15" i="70"/>
  <c r="C15" i="70"/>
  <c r="B15" i="70"/>
  <c r="A15" i="70"/>
  <c r="J14" i="70"/>
  <c r="C14" i="70"/>
  <c r="B14" i="70"/>
  <c r="A14" i="70"/>
  <c r="C13" i="70"/>
  <c r="B13" i="70"/>
  <c r="J13" i="70" s="1"/>
  <c r="A13" i="70"/>
  <c r="I12" i="70"/>
  <c r="AB12" i="70" s="1"/>
  <c r="C12" i="70"/>
  <c r="B12" i="70"/>
  <c r="J12" i="70" s="1"/>
  <c r="A12" i="70"/>
  <c r="C11" i="70"/>
  <c r="B11" i="70"/>
  <c r="A11" i="70"/>
  <c r="AK10" i="70"/>
  <c r="AK11" i="70" s="1"/>
  <c r="AK12" i="70" s="1"/>
  <c r="AK13" i="70" s="1"/>
  <c r="AK14" i="70" s="1"/>
  <c r="AK15" i="70" s="1"/>
  <c r="AK16" i="70" s="1"/>
  <c r="AK17" i="70" s="1"/>
  <c r="AK18" i="70" s="1"/>
  <c r="AK19" i="70" s="1"/>
  <c r="AK20" i="70" s="1"/>
  <c r="AK21" i="70" s="1"/>
  <c r="AK22" i="70" s="1"/>
  <c r="AK23" i="70" s="1"/>
  <c r="AK24" i="70" s="1"/>
  <c r="AK25" i="70" s="1"/>
  <c r="AK26" i="70" s="1"/>
  <c r="AK27" i="70" s="1"/>
  <c r="AK28" i="70" s="1"/>
  <c r="AK29" i="70" s="1"/>
  <c r="AK30" i="70" s="1"/>
  <c r="AK31" i="70" s="1"/>
  <c r="AK32" i="70" s="1"/>
  <c r="AK33" i="70" s="1"/>
  <c r="AK34" i="70" s="1"/>
  <c r="AK35" i="70" s="1"/>
  <c r="AK36" i="70" s="1"/>
  <c r="AK37" i="70" s="1"/>
  <c r="AK38" i="70" s="1"/>
  <c r="AK39" i="70" s="1"/>
  <c r="AK40" i="70" s="1"/>
  <c r="AK41" i="70" s="1"/>
  <c r="AK42" i="70" s="1"/>
  <c r="AK43" i="70" s="1"/>
  <c r="AK44" i="70" s="1"/>
  <c r="I10" i="70"/>
  <c r="C10" i="70"/>
  <c r="B10" i="70"/>
  <c r="A10" i="70"/>
  <c r="J9" i="70"/>
  <c r="C9" i="70"/>
  <c r="B9" i="70"/>
  <c r="A9" i="70"/>
  <c r="I8" i="70"/>
  <c r="C8" i="70"/>
  <c r="B8" i="70"/>
  <c r="J8" i="70" s="1"/>
  <c r="A8" i="70"/>
  <c r="AJ7" i="70"/>
  <c r="I7" i="70"/>
  <c r="C7" i="70"/>
  <c r="B7" i="70"/>
  <c r="J7" i="70" s="1"/>
  <c r="A7" i="70"/>
  <c r="AJ6" i="70"/>
  <c r="H6" i="70" s="1"/>
  <c r="I6" i="70"/>
  <c r="AB6" i="70" s="1"/>
  <c r="C6" i="70"/>
  <c r="B6" i="70"/>
  <c r="J6" i="70" s="1"/>
  <c r="A6" i="70"/>
  <c r="AM5" i="70"/>
  <c r="AM6" i="70" s="1"/>
  <c r="AM7" i="70" s="1"/>
  <c r="AM8" i="70" s="1"/>
  <c r="AM9" i="70" s="1"/>
  <c r="AM10" i="70" s="1"/>
  <c r="AM11" i="70" s="1"/>
  <c r="AM12" i="70" s="1"/>
  <c r="AM13" i="70" s="1"/>
  <c r="AM14" i="70" s="1"/>
  <c r="AM15" i="70" s="1"/>
  <c r="AM16" i="70" s="1"/>
  <c r="AM17" i="70" s="1"/>
  <c r="AM18" i="70" s="1"/>
  <c r="AM19" i="70" s="1"/>
  <c r="AM20" i="70" s="1"/>
  <c r="AM21" i="70" s="1"/>
  <c r="AM22" i="70" s="1"/>
  <c r="AM23" i="70" s="1"/>
  <c r="AM24" i="70" s="1"/>
  <c r="AM25" i="70" s="1"/>
  <c r="AM26" i="70" s="1"/>
  <c r="AM27" i="70" s="1"/>
  <c r="AM28" i="70" s="1"/>
  <c r="AM29" i="70" s="1"/>
  <c r="AM30" i="70" s="1"/>
  <c r="AM31" i="70" s="1"/>
  <c r="AM32" i="70" s="1"/>
  <c r="AM33" i="70" s="1"/>
  <c r="AM34" i="70" s="1"/>
  <c r="AM35" i="70" s="1"/>
  <c r="AM36" i="70" s="1"/>
  <c r="AM37" i="70" s="1"/>
  <c r="AM38" i="70" s="1"/>
  <c r="AM39" i="70" s="1"/>
  <c r="AM40" i="70" s="1"/>
  <c r="AM41" i="70" s="1"/>
  <c r="AM42" i="70" s="1"/>
  <c r="AM43" i="70" s="1"/>
  <c r="AM44" i="70" s="1"/>
  <c r="AJ5" i="70"/>
  <c r="I5" i="70"/>
  <c r="C5" i="70"/>
  <c r="B5" i="70"/>
  <c r="A5" i="70"/>
  <c r="AO4" i="70"/>
  <c r="AM4" i="70"/>
  <c r="AL4" i="70"/>
  <c r="AL5" i="70" s="1"/>
  <c r="AL6" i="70" s="1"/>
  <c r="AL7" i="70" s="1"/>
  <c r="AL8" i="70" s="1"/>
  <c r="AL9" i="70" s="1"/>
  <c r="AL10" i="70" s="1"/>
  <c r="AL11" i="70" s="1"/>
  <c r="AL12" i="70" s="1"/>
  <c r="AL13" i="70" s="1"/>
  <c r="AL14" i="70" s="1"/>
  <c r="AL15" i="70" s="1"/>
  <c r="AL16" i="70" s="1"/>
  <c r="AL17" i="70" s="1"/>
  <c r="AL18" i="70" s="1"/>
  <c r="AL19" i="70" s="1"/>
  <c r="AL20" i="70" s="1"/>
  <c r="AL21" i="70" s="1"/>
  <c r="AL22" i="70" s="1"/>
  <c r="AL23" i="70" s="1"/>
  <c r="AL24" i="70" s="1"/>
  <c r="AL25" i="70" s="1"/>
  <c r="AL26" i="70" s="1"/>
  <c r="AL27" i="70" s="1"/>
  <c r="AL28" i="70" s="1"/>
  <c r="AL29" i="70" s="1"/>
  <c r="AL30" i="70" s="1"/>
  <c r="AL31" i="70" s="1"/>
  <c r="AL32" i="70" s="1"/>
  <c r="AL33" i="70" s="1"/>
  <c r="AL34" i="70" s="1"/>
  <c r="AL35" i="70" s="1"/>
  <c r="AL36" i="70" s="1"/>
  <c r="AL37" i="70" s="1"/>
  <c r="AL38" i="70" s="1"/>
  <c r="AL39" i="70" s="1"/>
  <c r="AL40" i="70" s="1"/>
  <c r="AL41" i="70" s="1"/>
  <c r="AL42" i="70" s="1"/>
  <c r="AL43" i="70" s="1"/>
  <c r="AL44" i="70" s="1"/>
  <c r="AK4" i="70"/>
  <c r="AK5" i="70" s="1"/>
  <c r="AK6" i="70" s="1"/>
  <c r="AK7" i="70" s="1"/>
  <c r="AK8" i="70" s="1"/>
  <c r="AK9" i="70" s="1"/>
  <c r="AH4" i="70"/>
  <c r="AH5" i="70" s="1"/>
  <c r="AH6" i="70" s="1"/>
  <c r="AG4" i="70"/>
  <c r="AG5" i="70" s="1"/>
  <c r="AG6" i="70" s="1"/>
  <c r="AG7" i="70" s="1"/>
  <c r="E7" i="70" s="1"/>
  <c r="Z4" i="70"/>
  <c r="Z5" i="70" s="1"/>
  <c r="H4" i="70"/>
  <c r="AJ4" i="70" s="1"/>
  <c r="G4" i="70"/>
  <c r="AI4" i="70" s="1"/>
  <c r="AI5" i="70" s="1"/>
  <c r="AI6" i="70" s="1"/>
  <c r="F4" i="70"/>
  <c r="E4" i="70"/>
  <c r="D4" i="70"/>
  <c r="AO3" i="70"/>
  <c r="AN3" i="70"/>
  <c r="AM3" i="70"/>
  <c r="AL3" i="70"/>
  <c r="AK3" i="70"/>
  <c r="Z3" i="70"/>
  <c r="A48" i="69"/>
  <c r="C44" i="69"/>
  <c r="B44" i="69"/>
  <c r="J44" i="69" s="1"/>
  <c r="A44" i="69"/>
  <c r="C43" i="69"/>
  <c r="B43" i="69"/>
  <c r="J43" i="69" s="1"/>
  <c r="A43" i="69"/>
  <c r="AB42" i="69"/>
  <c r="I42" i="69"/>
  <c r="C42" i="69"/>
  <c r="B42" i="69"/>
  <c r="J42" i="69" s="1"/>
  <c r="A42" i="69"/>
  <c r="I41" i="69"/>
  <c r="C41" i="69"/>
  <c r="B41" i="69"/>
  <c r="A41" i="69"/>
  <c r="C40" i="69"/>
  <c r="B40" i="69"/>
  <c r="A40" i="69"/>
  <c r="I39" i="69"/>
  <c r="C39" i="69"/>
  <c r="B39" i="69"/>
  <c r="A39" i="69"/>
  <c r="C38" i="69"/>
  <c r="B38" i="69"/>
  <c r="J38" i="69" s="1"/>
  <c r="A38" i="69"/>
  <c r="I37" i="69"/>
  <c r="C37" i="69"/>
  <c r="B37" i="69"/>
  <c r="A37" i="69"/>
  <c r="AB36" i="69"/>
  <c r="I36" i="69"/>
  <c r="C36" i="69"/>
  <c r="B36" i="69"/>
  <c r="J36" i="69" s="1"/>
  <c r="A36" i="69"/>
  <c r="C35" i="69"/>
  <c r="B35" i="69"/>
  <c r="J35" i="69" s="1"/>
  <c r="A35" i="69"/>
  <c r="I34" i="69"/>
  <c r="C34" i="69"/>
  <c r="B34" i="69"/>
  <c r="J34" i="69" s="1"/>
  <c r="AB34" i="69" s="1"/>
  <c r="A34" i="69"/>
  <c r="I33" i="69"/>
  <c r="C33" i="69"/>
  <c r="B33" i="69"/>
  <c r="A33" i="69"/>
  <c r="C32" i="69"/>
  <c r="B32" i="69"/>
  <c r="J32" i="69" s="1"/>
  <c r="A32" i="69"/>
  <c r="I31" i="69"/>
  <c r="C31" i="69"/>
  <c r="B31" i="69"/>
  <c r="A31" i="69"/>
  <c r="I30" i="69"/>
  <c r="C30" i="69"/>
  <c r="B30" i="69"/>
  <c r="A30" i="69"/>
  <c r="M29" i="69"/>
  <c r="C29" i="69"/>
  <c r="B29" i="69"/>
  <c r="A29" i="69"/>
  <c r="M28" i="69"/>
  <c r="C28" i="69"/>
  <c r="B28" i="69"/>
  <c r="J28" i="69" s="1"/>
  <c r="A28" i="69"/>
  <c r="M27" i="69"/>
  <c r="C27" i="69"/>
  <c r="B27" i="69"/>
  <c r="A27" i="69"/>
  <c r="M26" i="69"/>
  <c r="J26" i="69"/>
  <c r="C26" i="69"/>
  <c r="B26" i="69"/>
  <c r="A26" i="69"/>
  <c r="M25" i="69"/>
  <c r="I25" i="69"/>
  <c r="C25" i="69"/>
  <c r="B25" i="69"/>
  <c r="A25" i="69"/>
  <c r="I24" i="69"/>
  <c r="C24" i="69"/>
  <c r="B24" i="69"/>
  <c r="A24" i="69"/>
  <c r="I23" i="69"/>
  <c r="C23" i="69"/>
  <c r="B23" i="69"/>
  <c r="A23" i="69"/>
  <c r="I22" i="69"/>
  <c r="C22" i="69"/>
  <c r="B22" i="69"/>
  <c r="A22" i="69"/>
  <c r="I21" i="69"/>
  <c r="C21" i="69"/>
  <c r="B21" i="69"/>
  <c r="A21" i="69"/>
  <c r="C20" i="69"/>
  <c r="B20" i="69"/>
  <c r="A20" i="69"/>
  <c r="I19" i="69"/>
  <c r="C19" i="69"/>
  <c r="B19" i="69"/>
  <c r="A19" i="69"/>
  <c r="J18" i="69"/>
  <c r="I18" i="69"/>
  <c r="AB18" i="69" s="1"/>
  <c r="C18" i="69"/>
  <c r="B18" i="69"/>
  <c r="A18" i="69"/>
  <c r="J17" i="69"/>
  <c r="I17" i="69"/>
  <c r="AB17" i="69" s="1"/>
  <c r="C17" i="69"/>
  <c r="B17" i="69"/>
  <c r="A17" i="69"/>
  <c r="I16" i="69"/>
  <c r="C16" i="69"/>
  <c r="B16" i="69"/>
  <c r="J16" i="69" s="1"/>
  <c r="AB16" i="69" s="1"/>
  <c r="A16" i="69"/>
  <c r="I15" i="69"/>
  <c r="C15" i="69"/>
  <c r="B15" i="69"/>
  <c r="J15" i="69" s="1"/>
  <c r="AB15" i="69" s="1"/>
  <c r="A15" i="69"/>
  <c r="I14" i="69"/>
  <c r="C14" i="69"/>
  <c r="B14" i="69"/>
  <c r="J14" i="69" s="1"/>
  <c r="AB14" i="69" s="1"/>
  <c r="A14" i="69"/>
  <c r="I13" i="69"/>
  <c r="C13" i="69"/>
  <c r="B13" i="69"/>
  <c r="J13" i="69" s="1"/>
  <c r="AB13" i="69" s="1"/>
  <c r="A13" i="69"/>
  <c r="C12" i="69"/>
  <c r="B12" i="69"/>
  <c r="A12" i="69"/>
  <c r="I11" i="69"/>
  <c r="C11" i="69"/>
  <c r="B11" i="69"/>
  <c r="A11" i="69"/>
  <c r="AM10" i="69"/>
  <c r="AM11" i="69" s="1"/>
  <c r="AM12" i="69" s="1"/>
  <c r="AM13" i="69" s="1"/>
  <c r="AM14" i="69" s="1"/>
  <c r="AM15" i="69" s="1"/>
  <c r="AM16" i="69" s="1"/>
  <c r="AM17" i="69" s="1"/>
  <c r="AM18" i="69" s="1"/>
  <c r="AM19" i="69" s="1"/>
  <c r="AM20" i="69" s="1"/>
  <c r="AM21" i="69" s="1"/>
  <c r="AM22" i="69" s="1"/>
  <c r="AM23" i="69" s="1"/>
  <c r="AM24" i="69" s="1"/>
  <c r="AM25" i="69" s="1"/>
  <c r="AM26" i="69" s="1"/>
  <c r="AM27" i="69" s="1"/>
  <c r="AM28" i="69" s="1"/>
  <c r="AM29" i="69" s="1"/>
  <c r="AM30" i="69" s="1"/>
  <c r="AM31" i="69" s="1"/>
  <c r="AM32" i="69" s="1"/>
  <c r="AM33" i="69" s="1"/>
  <c r="AM34" i="69" s="1"/>
  <c r="AM35" i="69" s="1"/>
  <c r="AM36" i="69" s="1"/>
  <c r="AM37" i="69" s="1"/>
  <c r="AM38" i="69" s="1"/>
  <c r="AM39" i="69" s="1"/>
  <c r="AM40" i="69" s="1"/>
  <c r="AM41" i="69" s="1"/>
  <c r="AM42" i="69" s="1"/>
  <c r="AM43" i="69" s="1"/>
  <c r="AM44" i="69" s="1"/>
  <c r="J10" i="69"/>
  <c r="C10" i="69"/>
  <c r="B10" i="69"/>
  <c r="A10" i="69"/>
  <c r="I9" i="69"/>
  <c r="C9" i="69"/>
  <c r="B9" i="69"/>
  <c r="J9" i="69" s="1"/>
  <c r="A9" i="69"/>
  <c r="F8" i="69"/>
  <c r="C8" i="69"/>
  <c r="B8" i="69"/>
  <c r="A8" i="69"/>
  <c r="AK7" i="69"/>
  <c r="AK8" i="69" s="1"/>
  <c r="AK9" i="69" s="1"/>
  <c r="AK10" i="69" s="1"/>
  <c r="AK11" i="69" s="1"/>
  <c r="AK12" i="69" s="1"/>
  <c r="AK13" i="69" s="1"/>
  <c r="AK14" i="69" s="1"/>
  <c r="AK15" i="69" s="1"/>
  <c r="AK16" i="69" s="1"/>
  <c r="AK17" i="69" s="1"/>
  <c r="AK18" i="69" s="1"/>
  <c r="AK19" i="69" s="1"/>
  <c r="AK20" i="69" s="1"/>
  <c r="AK21" i="69" s="1"/>
  <c r="AK22" i="69" s="1"/>
  <c r="AK23" i="69" s="1"/>
  <c r="AK24" i="69" s="1"/>
  <c r="AK25" i="69" s="1"/>
  <c r="AK26" i="69" s="1"/>
  <c r="AK27" i="69" s="1"/>
  <c r="AK28" i="69" s="1"/>
  <c r="AK29" i="69" s="1"/>
  <c r="AK30" i="69" s="1"/>
  <c r="AK31" i="69" s="1"/>
  <c r="AK32" i="69" s="1"/>
  <c r="AK33" i="69" s="1"/>
  <c r="AK34" i="69" s="1"/>
  <c r="AK35" i="69" s="1"/>
  <c r="AK36" i="69" s="1"/>
  <c r="AK37" i="69" s="1"/>
  <c r="AK38" i="69" s="1"/>
  <c r="AK39" i="69" s="1"/>
  <c r="AK40" i="69" s="1"/>
  <c r="AK41" i="69" s="1"/>
  <c r="AK42" i="69" s="1"/>
  <c r="AK43" i="69" s="1"/>
  <c r="AK44" i="69" s="1"/>
  <c r="C7" i="69"/>
  <c r="B7" i="69"/>
  <c r="A7" i="69"/>
  <c r="AK6" i="69"/>
  <c r="F6" i="69"/>
  <c r="C6" i="69"/>
  <c r="B6" i="69"/>
  <c r="A6" i="69"/>
  <c r="AL5" i="69"/>
  <c r="AL6" i="69" s="1"/>
  <c r="AL7" i="69" s="1"/>
  <c r="AL8" i="69" s="1"/>
  <c r="AL9" i="69" s="1"/>
  <c r="AL10" i="69" s="1"/>
  <c r="AL11" i="69" s="1"/>
  <c r="AL12" i="69" s="1"/>
  <c r="AL13" i="69" s="1"/>
  <c r="AL14" i="69" s="1"/>
  <c r="AL15" i="69" s="1"/>
  <c r="AL16" i="69" s="1"/>
  <c r="AL17" i="69" s="1"/>
  <c r="AL18" i="69" s="1"/>
  <c r="AL19" i="69" s="1"/>
  <c r="AL20" i="69" s="1"/>
  <c r="AL21" i="69" s="1"/>
  <c r="AL22" i="69" s="1"/>
  <c r="AL23" i="69" s="1"/>
  <c r="AL24" i="69" s="1"/>
  <c r="AL25" i="69" s="1"/>
  <c r="AL26" i="69" s="1"/>
  <c r="AL27" i="69" s="1"/>
  <c r="AL28" i="69" s="1"/>
  <c r="AL29" i="69" s="1"/>
  <c r="AL30" i="69" s="1"/>
  <c r="AL31" i="69" s="1"/>
  <c r="AL32" i="69" s="1"/>
  <c r="AL33" i="69" s="1"/>
  <c r="AL34" i="69" s="1"/>
  <c r="AL35" i="69" s="1"/>
  <c r="AL36" i="69" s="1"/>
  <c r="AL37" i="69" s="1"/>
  <c r="AL38" i="69" s="1"/>
  <c r="AL39" i="69" s="1"/>
  <c r="AL40" i="69" s="1"/>
  <c r="AL41" i="69" s="1"/>
  <c r="AL42" i="69" s="1"/>
  <c r="AL43" i="69" s="1"/>
  <c r="AL44" i="69" s="1"/>
  <c r="AK5" i="69"/>
  <c r="I5" i="69"/>
  <c r="G5" i="69"/>
  <c r="C5" i="69"/>
  <c r="B5" i="69"/>
  <c r="A5" i="69"/>
  <c r="AO4" i="69"/>
  <c r="AM4" i="69"/>
  <c r="AM5" i="69" s="1"/>
  <c r="AM6" i="69" s="1"/>
  <c r="AM7" i="69" s="1"/>
  <c r="AM8" i="69" s="1"/>
  <c r="AM9" i="69" s="1"/>
  <c r="AL4" i="69"/>
  <c r="AK4" i="69"/>
  <c r="AF4" i="69"/>
  <c r="AF5" i="69" s="1"/>
  <c r="AF6" i="69" s="1"/>
  <c r="AF7" i="69" s="1"/>
  <c r="AF8" i="69" s="1"/>
  <c r="AF9" i="69" s="1"/>
  <c r="AF10" i="69" s="1"/>
  <c r="AF11" i="69" s="1"/>
  <c r="AF12" i="69" s="1"/>
  <c r="AF13" i="69" s="1"/>
  <c r="AF14" i="69" s="1"/>
  <c r="AF15" i="69" s="1"/>
  <c r="AF16" i="69" s="1"/>
  <c r="AF17" i="69" s="1"/>
  <c r="AF18" i="69" s="1"/>
  <c r="AF19" i="69" s="1"/>
  <c r="AF20" i="69" s="1"/>
  <c r="AF21" i="69" s="1"/>
  <c r="AF22" i="69" s="1"/>
  <c r="AF23" i="69" s="1"/>
  <c r="AF24" i="69" s="1"/>
  <c r="AF25" i="69" s="1"/>
  <c r="AF26" i="69" s="1"/>
  <c r="AF27" i="69" s="1"/>
  <c r="AF28" i="69" s="1"/>
  <c r="AA4" i="69"/>
  <c r="H4" i="69"/>
  <c r="AJ4" i="69" s="1"/>
  <c r="AJ5" i="69" s="1"/>
  <c r="G4" i="69"/>
  <c r="AI4" i="69" s="1"/>
  <c r="AI5" i="69" s="1"/>
  <c r="AI6" i="69" s="1"/>
  <c r="F4" i="69"/>
  <c r="AH4" i="69" s="1"/>
  <c r="AH5" i="69" s="1"/>
  <c r="AH6" i="69" s="1"/>
  <c r="AH7" i="69" s="1"/>
  <c r="AH8" i="69" s="1"/>
  <c r="AH9" i="69" s="1"/>
  <c r="E4" i="69"/>
  <c r="D4" i="69"/>
  <c r="AO3" i="69"/>
  <c r="AN3" i="69"/>
  <c r="AM3" i="69"/>
  <c r="AL3" i="69"/>
  <c r="AK3" i="69"/>
  <c r="Z3" i="69"/>
  <c r="Z4" i="69" s="1"/>
  <c r="Z5" i="69" s="1"/>
  <c r="Z6" i="69" s="1"/>
  <c r="Z7" i="69" s="1"/>
  <c r="Z8" i="69" s="1"/>
  <c r="A48" i="68"/>
  <c r="C44" i="68"/>
  <c r="B44" i="68"/>
  <c r="J44" i="68" s="1"/>
  <c r="A44" i="68"/>
  <c r="C43" i="68"/>
  <c r="B43" i="68"/>
  <c r="J43" i="68" s="1"/>
  <c r="A43" i="68"/>
  <c r="C42" i="68"/>
  <c r="B42" i="68"/>
  <c r="J42" i="68" s="1"/>
  <c r="A42" i="68"/>
  <c r="J41" i="68"/>
  <c r="C41" i="68"/>
  <c r="B41" i="68"/>
  <c r="A41" i="68"/>
  <c r="J40" i="68"/>
  <c r="I40" i="68"/>
  <c r="AB40" i="68" s="1"/>
  <c r="C40" i="68"/>
  <c r="B40" i="68"/>
  <c r="A40" i="68"/>
  <c r="J39" i="68"/>
  <c r="I39" i="68"/>
  <c r="AB39" i="68" s="1"/>
  <c r="C39" i="68"/>
  <c r="B39" i="68"/>
  <c r="A39" i="68"/>
  <c r="I38" i="68"/>
  <c r="C38" i="68"/>
  <c r="B38" i="68"/>
  <c r="A38" i="68"/>
  <c r="I37" i="68"/>
  <c r="C37" i="68"/>
  <c r="B37" i="68"/>
  <c r="A37" i="68"/>
  <c r="I36" i="68"/>
  <c r="C36" i="68"/>
  <c r="B36" i="68"/>
  <c r="J36" i="68" s="1"/>
  <c r="AB36" i="68" s="1"/>
  <c r="A36" i="68"/>
  <c r="C35" i="68"/>
  <c r="B35" i="68"/>
  <c r="J35" i="68" s="1"/>
  <c r="A35" i="68"/>
  <c r="C34" i="68"/>
  <c r="B34" i="68"/>
  <c r="A34" i="68"/>
  <c r="J33" i="68"/>
  <c r="I33" i="68"/>
  <c r="AB33" i="68" s="1"/>
  <c r="C33" i="68"/>
  <c r="B33" i="68"/>
  <c r="A33" i="68"/>
  <c r="C32" i="68"/>
  <c r="B32" i="68"/>
  <c r="J32" i="68" s="1"/>
  <c r="A32" i="68"/>
  <c r="I31" i="68"/>
  <c r="C31" i="68"/>
  <c r="B31" i="68"/>
  <c r="A31" i="68"/>
  <c r="I30" i="68"/>
  <c r="C30" i="68"/>
  <c r="B30" i="68"/>
  <c r="A30" i="68"/>
  <c r="M29" i="68"/>
  <c r="C29" i="68"/>
  <c r="B29" i="68"/>
  <c r="A29" i="68"/>
  <c r="M28" i="68"/>
  <c r="C28" i="68"/>
  <c r="B28" i="68"/>
  <c r="J28" i="68" s="1"/>
  <c r="A28" i="68"/>
  <c r="AB27" i="68"/>
  <c r="M27" i="68"/>
  <c r="J27" i="68"/>
  <c r="I27" i="68"/>
  <c r="C27" i="68"/>
  <c r="B27" i="68"/>
  <c r="A27" i="68"/>
  <c r="M26" i="68"/>
  <c r="C26" i="68"/>
  <c r="B26" i="68"/>
  <c r="J26" i="68" s="1"/>
  <c r="A26" i="68"/>
  <c r="M25" i="68"/>
  <c r="I25" i="68"/>
  <c r="AB25" i="68" s="1"/>
  <c r="C25" i="68"/>
  <c r="B25" i="68"/>
  <c r="J25" i="68" s="1"/>
  <c r="A25" i="68"/>
  <c r="AB24" i="68"/>
  <c r="I24" i="68"/>
  <c r="C24" i="68"/>
  <c r="B24" i="68"/>
  <c r="J24" i="68" s="1"/>
  <c r="A24" i="68"/>
  <c r="I23" i="68"/>
  <c r="AB23" i="68" s="1"/>
  <c r="C23" i="68"/>
  <c r="B23" i="68"/>
  <c r="J23" i="68" s="1"/>
  <c r="A23" i="68"/>
  <c r="AB22" i="68"/>
  <c r="I22" i="68"/>
  <c r="C22" i="68"/>
  <c r="B22" i="68"/>
  <c r="J22" i="68" s="1"/>
  <c r="A22" i="68"/>
  <c r="I21" i="68"/>
  <c r="AB21" i="68" s="1"/>
  <c r="C21" i="68"/>
  <c r="B21" i="68"/>
  <c r="J21" i="68" s="1"/>
  <c r="A21" i="68"/>
  <c r="AB20" i="68"/>
  <c r="I20" i="68"/>
  <c r="C20" i="68"/>
  <c r="B20" i="68"/>
  <c r="J20" i="68" s="1"/>
  <c r="A20" i="68"/>
  <c r="I19" i="68"/>
  <c r="AB19" i="68" s="1"/>
  <c r="C19" i="68"/>
  <c r="B19" i="68"/>
  <c r="J19" i="68" s="1"/>
  <c r="A19" i="68"/>
  <c r="AB18" i="68"/>
  <c r="I18" i="68"/>
  <c r="C18" i="68"/>
  <c r="B18" i="68"/>
  <c r="J18" i="68" s="1"/>
  <c r="A18" i="68"/>
  <c r="I17" i="68"/>
  <c r="AB17" i="68" s="1"/>
  <c r="C17" i="68"/>
  <c r="B17" i="68"/>
  <c r="J17" i="68" s="1"/>
  <c r="A17" i="68"/>
  <c r="I16" i="68"/>
  <c r="AB16" i="68" s="1"/>
  <c r="C16" i="68"/>
  <c r="B16" i="68"/>
  <c r="J16" i="68" s="1"/>
  <c r="A16" i="68"/>
  <c r="AB15" i="68"/>
  <c r="I15" i="68"/>
  <c r="C15" i="68"/>
  <c r="B15" i="68"/>
  <c r="J15" i="68" s="1"/>
  <c r="A15" i="68"/>
  <c r="AB14" i="68"/>
  <c r="I14" i="68"/>
  <c r="C14" i="68"/>
  <c r="B14" i="68"/>
  <c r="J14" i="68" s="1"/>
  <c r="A14" i="68"/>
  <c r="I13" i="68"/>
  <c r="C13" i="68"/>
  <c r="B13" i="68"/>
  <c r="J13" i="68" s="1"/>
  <c r="A13" i="68"/>
  <c r="C12" i="68"/>
  <c r="B12" i="68"/>
  <c r="J12" i="68" s="1"/>
  <c r="A12" i="68"/>
  <c r="J11" i="68"/>
  <c r="C11" i="68"/>
  <c r="B11" i="68"/>
  <c r="A11" i="68"/>
  <c r="AG10" i="68"/>
  <c r="C10" i="68"/>
  <c r="B10" i="68"/>
  <c r="J10" i="68" s="1"/>
  <c r="A10" i="68"/>
  <c r="E9" i="68"/>
  <c r="C9" i="68"/>
  <c r="B9" i="68"/>
  <c r="J9" i="68" s="1"/>
  <c r="A9" i="68"/>
  <c r="AJ8" i="68"/>
  <c r="AJ9" i="68" s="1"/>
  <c r="I8" i="68"/>
  <c r="C8" i="68"/>
  <c r="B8" i="68"/>
  <c r="A8" i="68"/>
  <c r="I7" i="68"/>
  <c r="H7" i="68"/>
  <c r="G7" i="68"/>
  <c r="C7" i="68"/>
  <c r="B7" i="68"/>
  <c r="A7" i="68"/>
  <c r="I6" i="68"/>
  <c r="H6" i="68"/>
  <c r="G6" i="68"/>
  <c r="C6" i="68"/>
  <c r="B6" i="68"/>
  <c r="A6" i="68"/>
  <c r="AM5" i="68"/>
  <c r="AM6" i="68" s="1"/>
  <c r="AM7" i="68" s="1"/>
  <c r="AM8" i="68" s="1"/>
  <c r="AM9" i="68" s="1"/>
  <c r="AM10" i="68" s="1"/>
  <c r="AM11" i="68" s="1"/>
  <c r="AM12" i="68" s="1"/>
  <c r="AM13" i="68" s="1"/>
  <c r="AM14" i="68" s="1"/>
  <c r="AM15" i="68" s="1"/>
  <c r="AM16" i="68" s="1"/>
  <c r="AM17" i="68" s="1"/>
  <c r="AM18" i="68" s="1"/>
  <c r="AM19" i="68" s="1"/>
  <c r="AM20" i="68" s="1"/>
  <c r="AM21" i="68" s="1"/>
  <c r="AM22" i="68" s="1"/>
  <c r="AM23" i="68" s="1"/>
  <c r="AM24" i="68" s="1"/>
  <c r="AM25" i="68" s="1"/>
  <c r="AM26" i="68" s="1"/>
  <c r="AM27" i="68" s="1"/>
  <c r="AM28" i="68" s="1"/>
  <c r="AM29" i="68" s="1"/>
  <c r="AM30" i="68" s="1"/>
  <c r="AM31" i="68" s="1"/>
  <c r="AM32" i="68" s="1"/>
  <c r="AM33" i="68" s="1"/>
  <c r="AM34" i="68" s="1"/>
  <c r="AM35" i="68" s="1"/>
  <c r="AM36" i="68" s="1"/>
  <c r="AM37" i="68" s="1"/>
  <c r="AM38" i="68" s="1"/>
  <c r="AM39" i="68" s="1"/>
  <c r="AM40" i="68" s="1"/>
  <c r="AM41" i="68" s="1"/>
  <c r="AM42" i="68" s="1"/>
  <c r="AM43" i="68" s="1"/>
  <c r="AM44" i="68" s="1"/>
  <c r="AL5" i="68"/>
  <c r="AL6" i="68" s="1"/>
  <c r="AL7" i="68" s="1"/>
  <c r="AL8" i="68" s="1"/>
  <c r="AL9" i="68" s="1"/>
  <c r="AL10" i="68" s="1"/>
  <c r="AL11" i="68" s="1"/>
  <c r="AL12" i="68" s="1"/>
  <c r="AL13" i="68" s="1"/>
  <c r="AL14" i="68" s="1"/>
  <c r="AL15" i="68" s="1"/>
  <c r="AL16" i="68" s="1"/>
  <c r="AL17" i="68" s="1"/>
  <c r="AL18" i="68" s="1"/>
  <c r="AL19" i="68" s="1"/>
  <c r="AL20" i="68" s="1"/>
  <c r="AL21" i="68" s="1"/>
  <c r="AL22" i="68" s="1"/>
  <c r="AL23" i="68" s="1"/>
  <c r="AL24" i="68" s="1"/>
  <c r="AL25" i="68" s="1"/>
  <c r="AL26" i="68" s="1"/>
  <c r="AL27" i="68" s="1"/>
  <c r="AL28" i="68" s="1"/>
  <c r="AL29" i="68" s="1"/>
  <c r="AL30" i="68" s="1"/>
  <c r="AL31" i="68" s="1"/>
  <c r="AL32" i="68" s="1"/>
  <c r="AL33" i="68" s="1"/>
  <c r="AL34" i="68" s="1"/>
  <c r="AL35" i="68" s="1"/>
  <c r="AL36" i="68" s="1"/>
  <c r="AL37" i="68" s="1"/>
  <c r="AL38" i="68" s="1"/>
  <c r="AL39" i="68" s="1"/>
  <c r="AL40" i="68" s="1"/>
  <c r="AL41" i="68" s="1"/>
  <c r="AL42" i="68" s="1"/>
  <c r="AL43" i="68" s="1"/>
  <c r="AL44" i="68" s="1"/>
  <c r="AK5" i="68"/>
  <c r="AK6" i="68" s="1"/>
  <c r="AK7" i="68" s="1"/>
  <c r="AK8" i="68" s="1"/>
  <c r="AK9" i="68" s="1"/>
  <c r="AK10" i="68" s="1"/>
  <c r="AK11" i="68" s="1"/>
  <c r="AK12" i="68" s="1"/>
  <c r="AK13" i="68" s="1"/>
  <c r="AK14" i="68" s="1"/>
  <c r="AK15" i="68" s="1"/>
  <c r="AK16" i="68" s="1"/>
  <c r="AK17" i="68" s="1"/>
  <c r="AK18" i="68" s="1"/>
  <c r="AK19" i="68" s="1"/>
  <c r="AK20" i="68" s="1"/>
  <c r="AK21" i="68" s="1"/>
  <c r="AK22" i="68" s="1"/>
  <c r="AK23" i="68" s="1"/>
  <c r="AK24" i="68" s="1"/>
  <c r="AK25" i="68" s="1"/>
  <c r="AK26" i="68" s="1"/>
  <c r="AK27" i="68" s="1"/>
  <c r="AK28" i="68" s="1"/>
  <c r="AK29" i="68" s="1"/>
  <c r="AK30" i="68" s="1"/>
  <c r="AK31" i="68" s="1"/>
  <c r="AK32" i="68" s="1"/>
  <c r="AK33" i="68" s="1"/>
  <c r="AK34" i="68" s="1"/>
  <c r="AK35" i="68" s="1"/>
  <c r="AK36" i="68" s="1"/>
  <c r="AK37" i="68" s="1"/>
  <c r="AK38" i="68" s="1"/>
  <c r="AK39" i="68" s="1"/>
  <c r="AK40" i="68" s="1"/>
  <c r="AK41" i="68" s="1"/>
  <c r="AK42" i="68" s="1"/>
  <c r="AK43" i="68" s="1"/>
  <c r="AK44" i="68" s="1"/>
  <c r="I5" i="68"/>
  <c r="C5" i="68"/>
  <c r="B5" i="68"/>
  <c r="A5" i="68"/>
  <c r="AO4" i="68"/>
  <c r="AM4" i="68"/>
  <c r="AL4" i="68"/>
  <c r="AK4" i="68"/>
  <c r="AJ4" i="68"/>
  <c r="AJ5" i="68" s="1"/>
  <c r="AJ6" i="68" s="1"/>
  <c r="AJ7" i="68" s="1"/>
  <c r="AG4" i="68"/>
  <c r="AG5" i="68" s="1"/>
  <c r="AG6" i="68" s="1"/>
  <c r="AG7" i="68" s="1"/>
  <c r="AG8" i="68" s="1"/>
  <c r="AG9" i="68" s="1"/>
  <c r="AF4" i="68"/>
  <c r="AF5" i="68" s="1"/>
  <c r="H4" i="68"/>
  <c r="G4" i="68"/>
  <c r="AI4" i="68" s="1"/>
  <c r="AI5" i="68" s="1"/>
  <c r="AI6" i="68" s="1"/>
  <c r="AI7" i="68" s="1"/>
  <c r="AI8" i="68" s="1"/>
  <c r="AI9" i="68" s="1"/>
  <c r="F4" i="68"/>
  <c r="E4" i="68"/>
  <c r="D4" i="68"/>
  <c r="AO3" i="68"/>
  <c r="AN3" i="68"/>
  <c r="AM3" i="68"/>
  <c r="AL3" i="68"/>
  <c r="AK3" i="68"/>
  <c r="Z3" i="68"/>
  <c r="Z4" i="68" s="1"/>
  <c r="A48" i="67"/>
  <c r="C44" i="67"/>
  <c r="B44" i="67"/>
  <c r="J44" i="67" s="1"/>
  <c r="A44" i="67"/>
  <c r="C43" i="67"/>
  <c r="B43" i="67"/>
  <c r="J43" i="67" s="1"/>
  <c r="A43" i="67"/>
  <c r="I42" i="67"/>
  <c r="C42" i="67"/>
  <c r="B42" i="67"/>
  <c r="J42" i="67" s="1"/>
  <c r="A42" i="67"/>
  <c r="I41" i="67"/>
  <c r="C41" i="67"/>
  <c r="B41" i="67"/>
  <c r="A41" i="67"/>
  <c r="J40" i="67"/>
  <c r="C40" i="67"/>
  <c r="B40" i="67"/>
  <c r="A40" i="67"/>
  <c r="I39" i="67"/>
  <c r="C39" i="67"/>
  <c r="B39" i="67"/>
  <c r="A39" i="67"/>
  <c r="C38" i="67"/>
  <c r="B38" i="67"/>
  <c r="A38" i="67"/>
  <c r="C37" i="67"/>
  <c r="B37" i="67"/>
  <c r="A37" i="67"/>
  <c r="I36" i="67"/>
  <c r="C36" i="67"/>
  <c r="B36" i="67"/>
  <c r="J36" i="67" s="1"/>
  <c r="AB36" i="67" s="1"/>
  <c r="A36" i="67"/>
  <c r="C35" i="67"/>
  <c r="B35" i="67"/>
  <c r="J35" i="67" s="1"/>
  <c r="A35" i="67"/>
  <c r="I34" i="67"/>
  <c r="C34" i="67"/>
  <c r="B34" i="67"/>
  <c r="J34" i="67" s="1"/>
  <c r="A34" i="67"/>
  <c r="I33" i="67"/>
  <c r="C33" i="67"/>
  <c r="B33" i="67"/>
  <c r="A33" i="67"/>
  <c r="C32" i="67"/>
  <c r="B32" i="67"/>
  <c r="J32" i="67" s="1"/>
  <c r="A32" i="67"/>
  <c r="C31" i="67"/>
  <c r="B31" i="67"/>
  <c r="A31" i="67"/>
  <c r="C30" i="67"/>
  <c r="B30" i="67"/>
  <c r="A30" i="67"/>
  <c r="M29" i="67"/>
  <c r="C29" i="67"/>
  <c r="B29" i="67"/>
  <c r="A29" i="67"/>
  <c r="M28" i="67"/>
  <c r="C28" i="67"/>
  <c r="B28" i="67"/>
  <c r="J28" i="67" s="1"/>
  <c r="A28" i="67"/>
  <c r="M27" i="67"/>
  <c r="C27" i="67"/>
  <c r="B27" i="67"/>
  <c r="A27" i="67"/>
  <c r="M26" i="67"/>
  <c r="I26" i="67"/>
  <c r="AB26" i="67" s="1"/>
  <c r="C26" i="67"/>
  <c r="B26" i="67"/>
  <c r="J26" i="67" s="1"/>
  <c r="A26" i="67"/>
  <c r="M25" i="67"/>
  <c r="I25" i="67"/>
  <c r="C25" i="67"/>
  <c r="B25" i="67"/>
  <c r="J25" i="67" s="1"/>
  <c r="A25" i="67"/>
  <c r="I24" i="67"/>
  <c r="C24" i="67"/>
  <c r="B24" i="67"/>
  <c r="J24" i="67" s="1"/>
  <c r="A24" i="67"/>
  <c r="I23" i="67"/>
  <c r="C23" i="67"/>
  <c r="B23" i="67"/>
  <c r="J23" i="67" s="1"/>
  <c r="A23" i="67"/>
  <c r="I22" i="67"/>
  <c r="C22" i="67"/>
  <c r="B22" i="67"/>
  <c r="J22" i="67" s="1"/>
  <c r="AB22" i="67" s="1"/>
  <c r="A22" i="67"/>
  <c r="I21" i="67"/>
  <c r="C21" i="67"/>
  <c r="B21" i="67"/>
  <c r="J21" i="67" s="1"/>
  <c r="AB21" i="67" s="1"/>
  <c r="A21" i="67"/>
  <c r="AB20" i="67"/>
  <c r="I20" i="67"/>
  <c r="C20" i="67"/>
  <c r="B20" i="67"/>
  <c r="J20" i="67" s="1"/>
  <c r="A20" i="67"/>
  <c r="I19" i="67"/>
  <c r="C19" i="67"/>
  <c r="B19" i="67"/>
  <c r="J19" i="67" s="1"/>
  <c r="AB19" i="67" s="1"/>
  <c r="A19" i="67"/>
  <c r="AB18" i="67"/>
  <c r="I18" i="67"/>
  <c r="C18" i="67"/>
  <c r="B18" i="67"/>
  <c r="J18" i="67" s="1"/>
  <c r="A18" i="67"/>
  <c r="J17" i="67"/>
  <c r="C17" i="67"/>
  <c r="B17" i="67"/>
  <c r="I17" i="67" s="1"/>
  <c r="A17" i="67"/>
  <c r="J16" i="67"/>
  <c r="I16" i="67"/>
  <c r="AB16" i="67" s="1"/>
  <c r="C16" i="67"/>
  <c r="B16" i="67"/>
  <c r="A16" i="67"/>
  <c r="I15" i="67"/>
  <c r="C15" i="67"/>
  <c r="B15" i="67"/>
  <c r="J15" i="67" s="1"/>
  <c r="AB15" i="67" s="1"/>
  <c r="A15" i="67"/>
  <c r="I14" i="67"/>
  <c r="C14" i="67"/>
  <c r="B14" i="67"/>
  <c r="J14" i="67" s="1"/>
  <c r="AB14" i="67" s="1"/>
  <c r="A14" i="67"/>
  <c r="I13" i="67"/>
  <c r="C13" i="67"/>
  <c r="B13" i="67"/>
  <c r="J13" i="67" s="1"/>
  <c r="AB13" i="67" s="1"/>
  <c r="A13" i="67"/>
  <c r="C12" i="67"/>
  <c r="B12" i="67"/>
  <c r="A12" i="67"/>
  <c r="I11" i="67"/>
  <c r="C11" i="67"/>
  <c r="B11" i="67"/>
  <c r="A11" i="67"/>
  <c r="I10" i="67"/>
  <c r="C10" i="67"/>
  <c r="B10" i="67"/>
  <c r="A10" i="67"/>
  <c r="I9" i="67"/>
  <c r="E9" i="67"/>
  <c r="C9" i="67"/>
  <c r="B9" i="67"/>
  <c r="J9" i="67" s="1"/>
  <c r="A9" i="67"/>
  <c r="G8" i="67"/>
  <c r="C8" i="67"/>
  <c r="B8" i="67"/>
  <c r="E8" i="67" s="1"/>
  <c r="A8" i="67"/>
  <c r="I7" i="67"/>
  <c r="C7" i="67"/>
  <c r="B7" i="67"/>
  <c r="E7" i="67" s="1"/>
  <c r="A7" i="67"/>
  <c r="I6" i="67"/>
  <c r="C6" i="67"/>
  <c r="B6" i="67"/>
  <c r="E6" i="67" s="1"/>
  <c r="A6" i="67"/>
  <c r="AM5" i="67"/>
  <c r="AM6" i="67" s="1"/>
  <c r="AM7" i="67" s="1"/>
  <c r="AM8" i="67" s="1"/>
  <c r="AM9" i="67" s="1"/>
  <c r="AM10" i="67" s="1"/>
  <c r="AM11" i="67" s="1"/>
  <c r="AM12" i="67" s="1"/>
  <c r="AM13" i="67" s="1"/>
  <c r="AM14" i="67" s="1"/>
  <c r="AM15" i="67" s="1"/>
  <c r="AM16" i="67" s="1"/>
  <c r="AM17" i="67" s="1"/>
  <c r="AM18" i="67" s="1"/>
  <c r="AM19" i="67" s="1"/>
  <c r="AM20" i="67" s="1"/>
  <c r="AM21" i="67" s="1"/>
  <c r="AM22" i="67" s="1"/>
  <c r="AM23" i="67" s="1"/>
  <c r="AM24" i="67" s="1"/>
  <c r="AM25" i="67" s="1"/>
  <c r="AM26" i="67" s="1"/>
  <c r="AM27" i="67" s="1"/>
  <c r="AM28" i="67" s="1"/>
  <c r="AM29" i="67" s="1"/>
  <c r="AM30" i="67" s="1"/>
  <c r="AM31" i="67" s="1"/>
  <c r="AM32" i="67" s="1"/>
  <c r="AM33" i="67" s="1"/>
  <c r="AM34" i="67" s="1"/>
  <c r="AM35" i="67" s="1"/>
  <c r="AM36" i="67" s="1"/>
  <c r="AM37" i="67" s="1"/>
  <c r="AM38" i="67" s="1"/>
  <c r="AM39" i="67" s="1"/>
  <c r="AM40" i="67" s="1"/>
  <c r="AM41" i="67" s="1"/>
  <c r="AM42" i="67" s="1"/>
  <c r="AM43" i="67" s="1"/>
  <c r="AM44" i="67" s="1"/>
  <c r="AL5" i="67"/>
  <c r="AL6" i="67" s="1"/>
  <c r="AL7" i="67" s="1"/>
  <c r="AL8" i="67" s="1"/>
  <c r="AL9" i="67" s="1"/>
  <c r="AL10" i="67" s="1"/>
  <c r="AL11" i="67" s="1"/>
  <c r="AL12" i="67" s="1"/>
  <c r="AL13" i="67" s="1"/>
  <c r="AL14" i="67" s="1"/>
  <c r="AL15" i="67" s="1"/>
  <c r="AL16" i="67" s="1"/>
  <c r="AL17" i="67" s="1"/>
  <c r="AL18" i="67" s="1"/>
  <c r="AL19" i="67" s="1"/>
  <c r="AL20" i="67" s="1"/>
  <c r="AL21" i="67" s="1"/>
  <c r="AL22" i="67" s="1"/>
  <c r="AL23" i="67" s="1"/>
  <c r="AL24" i="67" s="1"/>
  <c r="AL25" i="67" s="1"/>
  <c r="AL26" i="67" s="1"/>
  <c r="AL27" i="67" s="1"/>
  <c r="AL28" i="67" s="1"/>
  <c r="AL29" i="67" s="1"/>
  <c r="AL30" i="67" s="1"/>
  <c r="AL31" i="67" s="1"/>
  <c r="AL32" i="67" s="1"/>
  <c r="AL33" i="67" s="1"/>
  <c r="AL34" i="67" s="1"/>
  <c r="AL35" i="67" s="1"/>
  <c r="AL36" i="67" s="1"/>
  <c r="AL37" i="67" s="1"/>
  <c r="AL38" i="67" s="1"/>
  <c r="AL39" i="67" s="1"/>
  <c r="AL40" i="67" s="1"/>
  <c r="AL41" i="67" s="1"/>
  <c r="AL42" i="67" s="1"/>
  <c r="AL43" i="67" s="1"/>
  <c r="AL44" i="67" s="1"/>
  <c r="AK5" i="67"/>
  <c r="AK6" i="67" s="1"/>
  <c r="AK7" i="67" s="1"/>
  <c r="AK8" i="67" s="1"/>
  <c r="AK9" i="67" s="1"/>
  <c r="AK10" i="67" s="1"/>
  <c r="AK11" i="67" s="1"/>
  <c r="AK12" i="67" s="1"/>
  <c r="AK13" i="67" s="1"/>
  <c r="AK14" i="67" s="1"/>
  <c r="AK15" i="67" s="1"/>
  <c r="AK16" i="67" s="1"/>
  <c r="AK17" i="67" s="1"/>
  <c r="AK18" i="67" s="1"/>
  <c r="AK19" i="67" s="1"/>
  <c r="AK20" i="67" s="1"/>
  <c r="AK21" i="67" s="1"/>
  <c r="AK22" i="67" s="1"/>
  <c r="AK23" i="67" s="1"/>
  <c r="AK24" i="67" s="1"/>
  <c r="AK25" i="67" s="1"/>
  <c r="AK26" i="67" s="1"/>
  <c r="AK27" i="67" s="1"/>
  <c r="AK28" i="67" s="1"/>
  <c r="AK29" i="67" s="1"/>
  <c r="AK30" i="67" s="1"/>
  <c r="AK31" i="67" s="1"/>
  <c r="AK32" i="67" s="1"/>
  <c r="AK33" i="67" s="1"/>
  <c r="AK34" i="67" s="1"/>
  <c r="AK35" i="67" s="1"/>
  <c r="AK36" i="67" s="1"/>
  <c r="AK37" i="67" s="1"/>
  <c r="AK38" i="67" s="1"/>
  <c r="AK39" i="67" s="1"/>
  <c r="AK40" i="67" s="1"/>
  <c r="AK41" i="67" s="1"/>
  <c r="AK42" i="67" s="1"/>
  <c r="AK43" i="67" s="1"/>
  <c r="AK44" i="67" s="1"/>
  <c r="I5" i="67"/>
  <c r="C5" i="67"/>
  <c r="B5" i="67"/>
  <c r="A5" i="67"/>
  <c r="AO4" i="67"/>
  <c r="AM4" i="67"/>
  <c r="AL4" i="67"/>
  <c r="AK4" i="67"/>
  <c r="AG4" i="67"/>
  <c r="AG5" i="67" s="1"/>
  <c r="AG6" i="67" s="1"/>
  <c r="AG7" i="67" s="1"/>
  <c r="AG8" i="67" s="1"/>
  <c r="AG9" i="67" s="1"/>
  <c r="AG10" i="67" s="1"/>
  <c r="AF4" i="67"/>
  <c r="AF5" i="67" s="1"/>
  <c r="AF6" i="67" s="1"/>
  <c r="AF7" i="67" s="1"/>
  <c r="AF8" i="67" s="1"/>
  <c r="AF9" i="67" s="1"/>
  <c r="D9" i="67" s="1"/>
  <c r="H4" i="67"/>
  <c r="AJ4" i="67" s="1"/>
  <c r="AJ5" i="67" s="1"/>
  <c r="AJ6" i="67" s="1"/>
  <c r="G4" i="67"/>
  <c r="AI4" i="67" s="1"/>
  <c r="AI5" i="67" s="1"/>
  <c r="AI6" i="67" s="1"/>
  <c r="AI7" i="67" s="1"/>
  <c r="AI8" i="67" s="1"/>
  <c r="AI9" i="67" s="1"/>
  <c r="F4" i="67"/>
  <c r="E4" i="67"/>
  <c r="D4" i="67"/>
  <c r="AO3" i="67"/>
  <c r="AN3" i="67"/>
  <c r="AM3" i="67"/>
  <c r="AL3" i="67"/>
  <c r="AK3" i="67"/>
  <c r="Z3" i="67"/>
  <c r="Z4" i="67" s="1"/>
  <c r="A48" i="66"/>
  <c r="C44" i="66"/>
  <c r="B44" i="66"/>
  <c r="J44" i="66" s="1"/>
  <c r="A44" i="66"/>
  <c r="C43" i="66"/>
  <c r="B43" i="66"/>
  <c r="J43" i="66" s="1"/>
  <c r="A43" i="66"/>
  <c r="C42" i="66"/>
  <c r="B42" i="66"/>
  <c r="J42" i="66" s="1"/>
  <c r="A42" i="66"/>
  <c r="I41" i="66"/>
  <c r="C41" i="66"/>
  <c r="B41" i="66"/>
  <c r="A41" i="66"/>
  <c r="C40" i="66"/>
  <c r="B40" i="66"/>
  <c r="A40" i="66"/>
  <c r="J39" i="66"/>
  <c r="I39" i="66"/>
  <c r="AB39" i="66" s="1"/>
  <c r="C39" i="66"/>
  <c r="B39" i="66"/>
  <c r="A39" i="66"/>
  <c r="I38" i="66"/>
  <c r="C38" i="66"/>
  <c r="B38" i="66"/>
  <c r="A38" i="66"/>
  <c r="J37" i="66"/>
  <c r="C37" i="66"/>
  <c r="B37" i="66"/>
  <c r="A37" i="66"/>
  <c r="I36" i="66"/>
  <c r="AB36" i="66" s="1"/>
  <c r="C36" i="66"/>
  <c r="B36" i="66"/>
  <c r="J36" i="66" s="1"/>
  <c r="A36" i="66"/>
  <c r="C35" i="66"/>
  <c r="B35" i="66"/>
  <c r="J35" i="66" s="1"/>
  <c r="A35" i="66"/>
  <c r="J34" i="66"/>
  <c r="C34" i="66"/>
  <c r="B34" i="66"/>
  <c r="A34" i="66"/>
  <c r="I33" i="66"/>
  <c r="C33" i="66"/>
  <c r="B33" i="66"/>
  <c r="A33" i="66"/>
  <c r="C32" i="66"/>
  <c r="B32" i="66"/>
  <c r="J32" i="66" s="1"/>
  <c r="A32" i="66"/>
  <c r="C31" i="66"/>
  <c r="B31" i="66"/>
  <c r="A31" i="66"/>
  <c r="J30" i="66"/>
  <c r="C30" i="66"/>
  <c r="B30" i="66"/>
  <c r="A30" i="66"/>
  <c r="M29" i="66"/>
  <c r="J29" i="66"/>
  <c r="C29" i="66"/>
  <c r="B29" i="66"/>
  <c r="A29" i="66"/>
  <c r="M28" i="66"/>
  <c r="C28" i="66"/>
  <c r="B28" i="66"/>
  <c r="J28" i="66" s="1"/>
  <c r="A28" i="66"/>
  <c r="M27" i="66"/>
  <c r="I27" i="66"/>
  <c r="C27" i="66"/>
  <c r="B27" i="66"/>
  <c r="J27" i="66" s="1"/>
  <c r="A27" i="66"/>
  <c r="M26" i="66"/>
  <c r="J26" i="66"/>
  <c r="I26" i="66"/>
  <c r="AB26" i="66" s="1"/>
  <c r="C26" i="66"/>
  <c r="B26" i="66"/>
  <c r="A26" i="66"/>
  <c r="M25" i="66"/>
  <c r="I25" i="66"/>
  <c r="AB25" i="66" s="1"/>
  <c r="C25" i="66"/>
  <c r="B25" i="66"/>
  <c r="J25" i="66" s="1"/>
  <c r="A25" i="66"/>
  <c r="I24" i="66"/>
  <c r="AB24" i="66" s="1"/>
  <c r="C24" i="66"/>
  <c r="B24" i="66"/>
  <c r="J24" i="66" s="1"/>
  <c r="A24" i="66"/>
  <c r="I23" i="66"/>
  <c r="AB23" i="66" s="1"/>
  <c r="C23" i="66"/>
  <c r="B23" i="66"/>
  <c r="J23" i="66" s="1"/>
  <c r="A23" i="66"/>
  <c r="I22" i="66"/>
  <c r="AB22" i="66" s="1"/>
  <c r="C22" i="66"/>
  <c r="B22" i="66"/>
  <c r="J22" i="66" s="1"/>
  <c r="A22" i="66"/>
  <c r="I21" i="66"/>
  <c r="C21" i="66"/>
  <c r="B21" i="66"/>
  <c r="J21" i="66" s="1"/>
  <c r="AB21" i="66" s="1"/>
  <c r="A21" i="66"/>
  <c r="I20" i="66"/>
  <c r="C20" i="66"/>
  <c r="B20" i="66"/>
  <c r="J20" i="66" s="1"/>
  <c r="AB20" i="66" s="1"/>
  <c r="A20" i="66"/>
  <c r="AB19" i="66"/>
  <c r="I19" i="66"/>
  <c r="C19" i="66"/>
  <c r="B19" i="66"/>
  <c r="J19" i="66" s="1"/>
  <c r="A19" i="66"/>
  <c r="AB18" i="66"/>
  <c r="I18" i="66"/>
  <c r="C18" i="66"/>
  <c r="B18" i="66"/>
  <c r="J18" i="66" s="1"/>
  <c r="A18" i="66"/>
  <c r="I17" i="66"/>
  <c r="AB17" i="66" s="1"/>
  <c r="C17" i="66"/>
  <c r="B17" i="66"/>
  <c r="J17" i="66" s="1"/>
  <c r="A17" i="66"/>
  <c r="AB16" i="66"/>
  <c r="I16" i="66"/>
  <c r="C16" i="66"/>
  <c r="B16" i="66"/>
  <c r="J16" i="66" s="1"/>
  <c r="A16" i="66"/>
  <c r="I15" i="66"/>
  <c r="AB15" i="66" s="1"/>
  <c r="C15" i="66"/>
  <c r="B15" i="66"/>
  <c r="J15" i="66" s="1"/>
  <c r="A15" i="66"/>
  <c r="J14" i="66"/>
  <c r="I14" i="66"/>
  <c r="AB14" i="66" s="1"/>
  <c r="C14" i="66"/>
  <c r="B14" i="66"/>
  <c r="A14" i="66"/>
  <c r="C13" i="66"/>
  <c r="B13" i="66"/>
  <c r="J13" i="66" s="1"/>
  <c r="A13" i="66"/>
  <c r="I12" i="66"/>
  <c r="AB12" i="66" s="1"/>
  <c r="C12" i="66"/>
  <c r="B12" i="66"/>
  <c r="J12" i="66" s="1"/>
  <c r="A12" i="66"/>
  <c r="C11" i="66"/>
  <c r="B11" i="66"/>
  <c r="A11" i="66"/>
  <c r="AK10" i="66"/>
  <c r="AK11" i="66" s="1"/>
  <c r="AK12" i="66" s="1"/>
  <c r="AK13" i="66" s="1"/>
  <c r="AK14" i="66" s="1"/>
  <c r="AK15" i="66" s="1"/>
  <c r="AK16" i="66" s="1"/>
  <c r="AK17" i="66" s="1"/>
  <c r="AK18" i="66" s="1"/>
  <c r="AK19" i="66" s="1"/>
  <c r="AK20" i="66" s="1"/>
  <c r="AK21" i="66" s="1"/>
  <c r="AK22" i="66" s="1"/>
  <c r="AK23" i="66" s="1"/>
  <c r="AK24" i="66" s="1"/>
  <c r="AK25" i="66" s="1"/>
  <c r="AK26" i="66" s="1"/>
  <c r="AK27" i="66" s="1"/>
  <c r="AK28" i="66" s="1"/>
  <c r="AK29" i="66" s="1"/>
  <c r="AK30" i="66" s="1"/>
  <c r="AK31" i="66" s="1"/>
  <c r="AK32" i="66" s="1"/>
  <c r="AK33" i="66" s="1"/>
  <c r="AK34" i="66" s="1"/>
  <c r="AK35" i="66" s="1"/>
  <c r="AK36" i="66" s="1"/>
  <c r="AK37" i="66" s="1"/>
  <c r="AK38" i="66" s="1"/>
  <c r="AK39" i="66" s="1"/>
  <c r="AK40" i="66" s="1"/>
  <c r="AK41" i="66" s="1"/>
  <c r="AK42" i="66" s="1"/>
  <c r="AK43" i="66" s="1"/>
  <c r="AK44" i="66" s="1"/>
  <c r="C10" i="66"/>
  <c r="B10" i="66"/>
  <c r="A10" i="66"/>
  <c r="AL9" i="66"/>
  <c r="AL10" i="66" s="1"/>
  <c r="AL11" i="66" s="1"/>
  <c r="AL12" i="66" s="1"/>
  <c r="AL13" i="66" s="1"/>
  <c r="AL14" i="66" s="1"/>
  <c r="AL15" i="66" s="1"/>
  <c r="AL16" i="66" s="1"/>
  <c r="AL17" i="66" s="1"/>
  <c r="AL18" i="66" s="1"/>
  <c r="AL19" i="66" s="1"/>
  <c r="AL20" i="66" s="1"/>
  <c r="AL21" i="66" s="1"/>
  <c r="AL22" i="66" s="1"/>
  <c r="AL23" i="66" s="1"/>
  <c r="AL24" i="66" s="1"/>
  <c r="AL25" i="66" s="1"/>
  <c r="AL26" i="66" s="1"/>
  <c r="AL27" i="66" s="1"/>
  <c r="AL28" i="66" s="1"/>
  <c r="AL29" i="66" s="1"/>
  <c r="AL30" i="66" s="1"/>
  <c r="AL31" i="66" s="1"/>
  <c r="AL32" i="66" s="1"/>
  <c r="AL33" i="66" s="1"/>
  <c r="AL34" i="66" s="1"/>
  <c r="AL35" i="66" s="1"/>
  <c r="AL36" i="66" s="1"/>
  <c r="AL37" i="66" s="1"/>
  <c r="AL38" i="66" s="1"/>
  <c r="AL39" i="66" s="1"/>
  <c r="AL40" i="66" s="1"/>
  <c r="AL41" i="66" s="1"/>
  <c r="AL42" i="66" s="1"/>
  <c r="AL43" i="66" s="1"/>
  <c r="AL44" i="66" s="1"/>
  <c r="J9" i="66"/>
  <c r="I9" i="66"/>
  <c r="AB9" i="66" s="1"/>
  <c r="C9" i="66"/>
  <c r="B9" i="66"/>
  <c r="A9" i="66"/>
  <c r="I8" i="66"/>
  <c r="AB8" i="66" s="1"/>
  <c r="C8" i="66"/>
  <c r="B8" i="66"/>
  <c r="J8" i="66" s="1"/>
  <c r="A8" i="66"/>
  <c r="I7" i="66"/>
  <c r="AB7" i="66" s="1"/>
  <c r="C7" i="66"/>
  <c r="B7" i="66"/>
  <c r="J7" i="66" s="1"/>
  <c r="A7" i="66"/>
  <c r="I6" i="66"/>
  <c r="C6" i="66"/>
  <c r="B6" i="66"/>
  <c r="J6" i="66" s="1"/>
  <c r="A6" i="66"/>
  <c r="AH5" i="66"/>
  <c r="F5" i="66" s="1"/>
  <c r="C5" i="66"/>
  <c r="B5" i="66"/>
  <c r="J5" i="66" s="1"/>
  <c r="A5" i="66"/>
  <c r="AO4" i="66"/>
  <c r="AM4" i="66"/>
  <c r="AM5" i="66" s="1"/>
  <c r="AM6" i="66" s="1"/>
  <c r="AM7" i="66" s="1"/>
  <c r="AM8" i="66" s="1"/>
  <c r="AM9" i="66" s="1"/>
  <c r="AM10" i="66" s="1"/>
  <c r="AM11" i="66" s="1"/>
  <c r="AM12" i="66" s="1"/>
  <c r="AM13" i="66" s="1"/>
  <c r="AM14" i="66" s="1"/>
  <c r="AM15" i="66" s="1"/>
  <c r="AM16" i="66" s="1"/>
  <c r="AM17" i="66" s="1"/>
  <c r="AM18" i="66" s="1"/>
  <c r="AM19" i="66" s="1"/>
  <c r="AM20" i="66" s="1"/>
  <c r="AM21" i="66" s="1"/>
  <c r="AM22" i="66" s="1"/>
  <c r="AM23" i="66" s="1"/>
  <c r="AM24" i="66" s="1"/>
  <c r="AM25" i="66" s="1"/>
  <c r="AM26" i="66" s="1"/>
  <c r="AM27" i="66" s="1"/>
  <c r="AM28" i="66" s="1"/>
  <c r="AM29" i="66" s="1"/>
  <c r="AM30" i="66" s="1"/>
  <c r="AM31" i="66" s="1"/>
  <c r="AM32" i="66" s="1"/>
  <c r="AM33" i="66" s="1"/>
  <c r="AM34" i="66" s="1"/>
  <c r="AM35" i="66" s="1"/>
  <c r="AM36" i="66" s="1"/>
  <c r="AM37" i="66" s="1"/>
  <c r="AM38" i="66" s="1"/>
  <c r="AM39" i="66" s="1"/>
  <c r="AM40" i="66" s="1"/>
  <c r="AM41" i="66" s="1"/>
  <c r="AM42" i="66" s="1"/>
  <c r="AM43" i="66" s="1"/>
  <c r="AM44" i="66" s="1"/>
  <c r="AL4" i="66"/>
  <c r="AL5" i="66" s="1"/>
  <c r="AL6" i="66" s="1"/>
  <c r="AL7" i="66" s="1"/>
  <c r="AL8" i="66" s="1"/>
  <c r="AK4" i="66"/>
  <c r="AK5" i="66" s="1"/>
  <c r="AK6" i="66" s="1"/>
  <c r="AK7" i="66" s="1"/>
  <c r="AK8" i="66" s="1"/>
  <c r="AK9" i="66" s="1"/>
  <c r="AJ4" i="66"/>
  <c r="AJ5" i="66" s="1"/>
  <c r="AJ6" i="66" s="1"/>
  <c r="AH4" i="66"/>
  <c r="Z4" i="66"/>
  <c r="Z5" i="66" s="1"/>
  <c r="H4" i="66"/>
  <c r="G4" i="66"/>
  <c r="AI4" i="66" s="1"/>
  <c r="AI5" i="66" s="1"/>
  <c r="F4" i="66"/>
  <c r="E4" i="66"/>
  <c r="AG4" i="66" s="1"/>
  <c r="AG5" i="66" s="1"/>
  <c r="AG6" i="66" s="1"/>
  <c r="D4" i="66"/>
  <c r="K4" i="66" s="1"/>
  <c r="L4" i="66" s="1"/>
  <c r="AO3" i="66"/>
  <c r="AN3" i="66"/>
  <c r="AM3" i="66"/>
  <c r="AL3" i="66"/>
  <c r="AK3" i="66"/>
  <c r="Z3" i="66"/>
  <c r="A48" i="65"/>
  <c r="C44" i="65"/>
  <c r="B44" i="65"/>
  <c r="J44" i="65" s="1"/>
  <c r="A44" i="65"/>
  <c r="C43" i="65"/>
  <c r="B43" i="65"/>
  <c r="J43" i="65" s="1"/>
  <c r="A43" i="65"/>
  <c r="AB42" i="65"/>
  <c r="I42" i="65"/>
  <c r="C42" i="65"/>
  <c r="B42" i="65"/>
  <c r="J42" i="65" s="1"/>
  <c r="A42" i="65"/>
  <c r="C41" i="65"/>
  <c r="B41" i="65"/>
  <c r="A41" i="65"/>
  <c r="C40" i="65"/>
  <c r="B40" i="65"/>
  <c r="A40" i="65"/>
  <c r="I39" i="65"/>
  <c r="C39" i="65"/>
  <c r="B39" i="65"/>
  <c r="A39" i="65"/>
  <c r="J38" i="65"/>
  <c r="C38" i="65"/>
  <c r="B38" i="65"/>
  <c r="A38" i="65"/>
  <c r="I37" i="65"/>
  <c r="C37" i="65"/>
  <c r="B37" i="65"/>
  <c r="A37" i="65"/>
  <c r="C36" i="65"/>
  <c r="B36" i="65"/>
  <c r="A36" i="65"/>
  <c r="C35" i="65"/>
  <c r="B35" i="65"/>
  <c r="J35" i="65" s="1"/>
  <c r="A35" i="65"/>
  <c r="I34" i="65"/>
  <c r="C34" i="65"/>
  <c r="B34" i="65"/>
  <c r="J34" i="65" s="1"/>
  <c r="AB34" i="65" s="1"/>
  <c r="A34" i="65"/>
  <c r="J33" i="65"/>
  <c r="C33" i="65"/>
  <c r="B33" i="65"/>
  <c r="A33" i="65"/>
  <c r="C32" i="65"/>
  <c r="B32" i="65"/>
  <c r="J32" i="65" s="1"/>
  <c r="A32" i="65"/>
  <c r="I31" i="65"/>
  <c r="AB31" i="65" s="1"/>
  <c r="C31" i="65"/>
  <c r="B31" i="65"/>
  <c r="J31" i="65" s="1"/>
  <c r="A31" i="65"/>
  <c r="AB30" i="65"/>
  <c r="I30" i="65"/>
  <c r="C30" i="65"/>
  <c r="B30" i="65"/>
  <c r="J30" i="65" s="1"/>
  <c r="A30" i="65"/>
  <c r="M29" i="65"/>
  <c r="J29" i="65"/>
  <c r="I29" i="65"/>
  <c r="AB29" i="65" s="1"/>
  <c r="C29" i="65"/>
  <c r="B29" i="65"/>
  <c r="A29" i="65"/>
  <c r="M28" i="65"/>
  <c r="C28" i="65"/>
  <c r="B28" i="65"/>
  <c r="J28" i="65" s="1"/>
  <c r="A28" i="65"/>
  <c r="M27" i="65"/>
  <c r="J27" i="65"/>
  <c r="C27" i="65"/>
  <c r="B27" i="65"/>
  <c r="A27" i="65"/>
  <c r="M26" i="65"/>
  <c r="C26" i="65"/>
  <c r="B26" i="65"/>
  <c r="A26" i="65"/>
  <c r="M25" i="65"/>
  <c r="C25" i="65"/>
  <c r="B25" i="65"/>
  <c r="A25" i="65"/>
  <c r="C24" i="65"/>
  <c r="B24" i="65"/>
  <c r="A24" i="65"/>
  <c r="C23" i="65"/>
  <c r="B23" i="65"/>
  <c r="A23" i="65"/>
  <c r="C22" i="65"/>
  <c r="B22" i="65"/>
  <c r="A22" i="65"/>
  <c r="C21" i="65"/>
  <c r="B21" i="65"/>
  <c r="A21" i="65"/>
  <c r="C20" i="65"/>
  <c r="B20" i="65"/>
  <c r="A20" i="65"/>
  <c r="C19" i="65"/>
  <c r="B19" i="65"/>
  <c r="A19" i="65"/>
  <c r="C18" i="65"/>
  <c r="B18" i="65"/>
  <c r="J18" i="65" s="1"/>
  <c r="A18" i="65"/>
  <c r="J17" i="65"/>
  <c r="I17" i="65"/>
  <c r="C17" i="65"/>
  <c r="B17" i="65"/>
  <c r="A17" i="65"/>
  <c r="J16" i="65"/>
  <c r="C16" i="65"/>
  <c r="B16" i="65"/>
  <c r="A16" i="65"/>
  <c r="C15" i="65"/>
  <c r="B15" i="65"/>
  <c r="J15" i="65" s="1"/>
  <c r="A15" i="65"/>
  <c r="C14" i="65"/>
  <c r="B14" i="65"/>
  <c r="A14" i="65"/>
  <c r="C13" i="65"/>
  <c r="B13" i="65"/>
  <c r="A13" i="65"/>
  <c r="I12" i="65"/>
  <c r="C12" i="65"/>
  <c r="B12" i="65"/>
  <c r="A12" i="65"/>
  <c r="C11" i="65"/>
  <c r="B11" i="65"/>
  <c r="A11" i="65"/>
  <c r="I10" i="65"/>
  <c r="C10" i="65"/>
  <c r="B10" i="65"/>
  <c r="J10" i="65" s="1"/>
  <c r="A10" i="65"/>
  <c r="F9" i="65"/>
  <c r="C9" i="65"/>
  <c r="B9" i="65"/>
  <c r="A9" i="65"/>
  <c r="AK8" i="65"/>
  <c r="AK9" i="65" s="1"/>
  <c r="AK10" i="65" s="1"/>
  <c r="AK11" i="65" s="1"/>
  <c r="AK12" i="65" s="1"/>
  <c r="AK13" i="65" s="1"/>
  <c r="AK14" i="65" s="1"/>
  <c r="AK15" i="65" s="1"/>
  <c r="AK16" i="65" s="1"/>
  <c r="AK17" i="65" s="1"/>
  <c r="AK18" i="65" s="1"/>
  <c r="AK19" i="65" s="1"/>
  <c r="AK20" i="65" s="1"/>
  <c r="AK21" i="65" s="1"/>
  <c r="AK22" i="65" s="1"/>
  <c r="AK23" i="65" s="1"/>
  <c r="AK24" i="65" s="1"/>
  <c r="AK25" i="65" s="1"/>
  <c r="AK26" i="65" s="1"/>
  <c r="AK27" i="65" s="1"/>
  <c r="AK28" i="65" s="1"/>
  <c r="AK29" i="65" s="1"/>
  <c r="AK30" i="65" s="1"/>
  <c r="AK31" i="65" s="1"/>
  <c r="AK32" i="65" s="1"/>
  <c r="AK33" i="65" s="1"/>
  <c r="AK34" i="65" s="1"/>
  <c r="AK35" i="65" s="1"/>
  <c r="AK36" i="65" s="1"/>
  <c r="AK37" i="65" s="1"/>
  <c r="AK38" i="65" s="1"/>
  <c r="AK39" i="65" s="1"/>
  <c r="AK40" i="65" s="1"/>
  <c r="AK41" i="65" s="1"/>
  <c r="AK42" i="65" s="1"/>
  <c r="AK43" i="65" s="1"/>
  <c r="AK44" i="65" s="1"/>
  <c r="I8" i="65"/>
  <c r="C8" i="65"/>
  <c r="B8" i="65"/>
  <c r="F8" i="65" s="1"/>
  <c r="A8" i="65"/>
  <c r="I7" i="65"/>
  <c r="C7" i="65"/>
  <c r="B7" i="65"/>
  <c r="F7" i="65" s="1"/>
  <c r="A7" i="65"/>
  <c r="I6" i="65"/>
  <c r="C6" i="65"/>
  <c r="B6" i="65"/>
  <c r="F6" i="65" s="1"/>
  <c r="A6" i="65"/>
  <c r="AM5" i="65"/>
  <c r="AM6" i="65" s="1"/>
  <c r="AM7" i="65" s="1"/>
  <c r="AM8" i="65" s="1"/>
  <c r="AM9" i="65" s="1"/>
  <c r="AM10" i="65" s="1"/>
  <c r="AM11" i="65" s="1"/>
  <c r="AM12" i="65" s="1"/>
  <c r="AM13" i="65" s="1"/>
  <c r="AM14" i="65" s="1"/>
  <c r="AM15" i="65" s="1"/>
  <c r="AM16" i="65" s="1"/>
  <c r="AM17" i="65" s="1"/>
  <c r="AM18" i="65" s="1"/>
  <c r="AM19" i="65" s="1"/>
  <c r="AM20" i="65" s="1"/>
  <c r="AM21" i="65" s="1"/>
  <c r="AM22" i="65" s="1"/>
  <c r="AM23" i="65" s="1"/>
  <c r="AM24" i="65" s="1"/>
  <c r="AM25" i="65" s="1"/>
  <c r="AM26" i="65" s="1"/>
  <c r="AM27" i="65" s="1"/>
  <c r="AM28" i="65" s="1"/>
  <c r="AM29" i="65" s="1"/>
  <c r="AM30" i="65" s="1"/>
  <c r="AM31" i="65" s="1"/>
  <c r="AM32" i="65" s="1"/>
  <c r="AM33" i="65" s="1"/>
  <c r="AM34" i="65" s="1"/>
  <c r="AM35" i="65" s="1"/>
  <c r="AM36" i="65" s="1"/>
  <c r="AM37" i="65" s="1"/>
  <c r="AM38" i="65" s="1"/>
  <c r="AM39" i="65" s="1"/>
  <c r="AM40" i="65" s="1"/>
  <c r="AM41" i="65" s="1"/>
  <c r="AM42" i="65" s="1"/>
  <c r="AM43" i="65" s="1"/>
  <c r="AM44" i="65" s="1"/>
  <c r="AL5" i="65"/>
  <c r="AL6" i="65" s="1"/>
  <c r="AL7" i="65" s="1"/>
  <c r="AL8" i="65" s="1"/>
  <c r="AL9" i="65" s="1"/>
  <c r="AL10" i="65" s="1"/>
  <c r="AL11" i="65" s="1"/>
  <c r="AL12" i="65" s="1"/>
  <c r="AL13" i="65" s="1"/>
  <c r="AL14" i="65" s="1"/>
  <c r="AL15" i="65" s="1"/>
  <c r="AL16" i="65" s="1"/>
  <c r="AL17" i="65" s="1"/>
  <c r="AL18" i="65" s="1"/>
  <c r="AL19" i="65" s="1"/>
  <c r="AL20" i="65" s="1"/>
  <c r="AL21" i="65" s="1"/>
  <c r="AL22" i="65" s="1"/>
  <c r="AL23" i="65" s="1"/>
  <c r="AL24" i="65" s="1"/>
  <c r="AL25" i="65" s="1"/>
  <c r="AL26" i="65" s="1"/>
  <c r="AL27" i="65" s="1"/>
  <c r="AL28" i="65" s="1"/>
  <c r="AL29" i="65" s="1"/>
  <c r="AL30" i="65" s="1"/>
  <c r="AL31" i="65" s="1"/>
  <c r="AL32" i="65" s="1"/>
  <c r="AL33" i="65" s="1"/>
  <c r="AL34" i="65" s="1"/>
  <c r="AL35" i="65" s="1"/>
  <c r="AL36" i="65" s="1"/>
  <c r="AL37" i="65" s="1"/>
  <c r="AL38" i="65" s="1"/>
  <c r="AL39" i="65" s="1"/>
  <c r="AL40" i="65" s="1"/>
  <c r="AL41" i="65" s="1"/>
  <c r="AL42" i="65" s="1"/>
  <c r="AL43" i="65" s="1"/>
  <c r="AL44" i="65" s="1"/>
  <c r="AF5" i="65"/>
  <c r="AF6" i="65" s="1"/>
  <c r="C5" i="65"/>
  <c r="B5" i="65"/>
  <c r="A5" i="65"/>
  <c r="AO4" i="65"/>
  <c r="AM4" i="65"/>
  <c r="AL4" i="65"/>
  <c r="AK4" i="65"/>
  <c r="AK5" i="65" s="1"/>
  <c r="AK6" i="65" s="1"/>
  <c r="AK7" i="65" s="1"/>
  <c r="AH4" i="65"/>
  <c r="AH5" i="65" s="1"/>
  <c r="AH6" i="65" s="1"/>
  <c r="AH7" i="65" s="1"/>
  <c r="AH8" i="65" s="1"/>
  <c r="AH9" i="65" s="1"/>
  <c r="AH10" i="65" s="1"/>
  <c r="AG4" i="65"/>
  <c r="AG5" i="65" s="1"/>
  <c r="AG6" i="65" s="1"/>
  <c r="AG7" i="65" s="1"/>
  <c r="AG8" i="65" s="1"/>
  <c r="AG9" i="65" s="1"/>
  <c r="AG10" i="65" s="1"/>
  <c r="AF4" i="65"/>
  <c r="H4" i="65"/>
  <c r="AJ4" i="65" s="1"/>
  <c r="AJ5" i="65" s="1"/>
  <c r="AJ6" i="65" s="1"/>
  <c r="AJ7" i="65" s="1"/>
  <c r="AJ8" i="65" s="1"/>
  <c r="AJ9" i="65" s="1"/>
  <c r="AJ10" i="65" s="1"/>
  <c r="G4" i="65"/>
  <c r="AI4" i="65" s="1"/>
  <c r="AI5" i="65" s="1"/>
  <c r="AI6" i="65" s="1"/>
  <c r="F4" i="65"/>
  <c r="E4" i="65"/>
  <c r="D4" i="65"/>
  <c r="AO3" i="65"/>
  <c r="AN3" i="65"/>
  <c r="AM3" i="65"/>
  <c r="AL3" i="65"/>
  <c r="AK3" i="65"/>
  <c r="Z3" i="65"/>
  <c r="Z4" i="65" s="1"/>
  <c r="A48" i="64"/>
  <c r="C44" i="64"/>
  <c r="B44" i="64"/>
  <c r="J44" i="64" s="1"/>
  <c r="A44" i="64"/>
  <c r="C43" i="64"/>
  <c r="B43" i="64"/>
  <c r="J43" i="64" s="1"/>
  <c r="A43" i="64"/>
  <c r="C42" i="64"/>
  <c r="B42" i="64"/>
  <c r="J42" i="64" s="1"/>
  <c r="A42" i="64"/>
  <c r="I41" i="64"/>
  <c r="C41" i="64"/>
  <c r="B41" i="64"/>
  <c r="A41" i="64"/>
  <c r="J40" i="64"/>
  <c r="C40" i="64"/>
  <c r="B40" i="64"/>
  <c r="A40" i="64"/>
  <c r="I39" i="64"/>
  <c r="C39" i="64"/>
  <c r="B39" i="64"/>
  <c r="A39" i="64"/>
  <c r="I38" i="64"/>
  <c r="C38" i="64"/>
  <c r="B38" i="64"/>
  <c r="A38" i="64"/>
  <c r="C37" i="64"/>
  <c r="B37" i="64"/>
  <c r="A37" i="64"/>
  <c r="I36" i="64"/>
  <c r="C36" i="64"/>
  <c r="B36" i="64"/>
  <c r="J36" i="64" s="1"/>
  <c r="AB36" i="64" s="1"/>
  <c r="A36" i="64"/>
  <c r="C35" i="64"/>
  <c r="B35" i="64"/>
  <c r="J35" i="64" s="1"/>
  <c r="A35" i="64"/>
  <c r="C34" i="64"/>
  <c r="B34" i="64"/>
  <c r="J34" i="64" s="1"/>
  <c r="A34" i="64"/>
  <c r="I33" i="64"/>
  <c r="C33" i="64"/>
  <c r="B33" i="64"/>
  <c r="A33" i="64"/>
  <c r="C32" i="64"/>
  <c r="B32" i="64"/>
  <c r="J32" i="64" s="1"/>
  <c r="A32" i="64"/>
  <c r="C31" i="64"/>
  <c r="B31" i="64"/>
  <c r="A31" i="64"/>
  <c r="C30" i="64"/>
  <c r="B30" i="64"/>
  <c r="A30" i="64"/>
  <c r="M29" i="64"/>
  <c r="C29" i="64"/>
  <c r="B29" i="64"/>
  <c r="J29" i="64" s="1"/>
  <c r="A29" i="64"/>
  <c r="M28" i="64"/>
  <c r="I28" i="64"/>
  <c r="AB28" i="64" s="1"/>
  <c r="C28" i="64"/>
  <c r="B28" i="64"/>
  <c r="J28" i="64" s="1"/>
  <c r="A28" i="64"/>
  <c r="M27" i="64"/>
  <c r="I27" i="64"/>
  <c r="C27" i="64"/>
  <c r="B27" i="64"/>
  <c r="J27" i="64" s="1"/>
  <c r="A27" i="64"/>
  <c r="M26" i="64"/>
  <c r="I26" i="64"/>
  <c r="C26" i="64"/>
  <c r="B26" i="64"/>
  <c r="A26" i="64"/>
  <c r="M25" i="64"/>
  <c r="C25" i="64"/>
  <c r="B25" i="64"/>
  <c r="J25" i="64" s="1"/>
  <c r="A25" i="64"/>
  <c r="C24" i="64"/>
  <c r="B24" i="64"/>
  <c r="J24" i="64" s="1"/>
  <c r="A24" i="64"/>
  <c r="C23" i="64"/>
  <c r="B23" i="64"/>
  <c r="J23" i="64" s="1"/>
  <c r="A23" i="64"/>
  <c r="C22" i="64"/>
  <c r="B22" i="64"/>
  <c r="J22" i="64" s="1"/>
  <c r="A22" i="64"/>
  <c r="C21" i="64"/>
  <c r="B21" i="64"/>
  <c r="J21" i="64" s="1"/>
  <c r="A21" i="64"/>
  <c r="J20" i="64"/>
  <c r="I20" i="64"/>
  <c r="AB20" i="64" s="1"/>
  <c r="C20" i="64"/>
  <c r="B20" i="64"/>
  <c r="A20" i="64"/>
  <c r="C19" i="64"/>
  <c r="B19" i="64"/>
  <c r="A19" i="64"/>
  <c r="I18" i="64"/>
  <c r="C18" i="64"/>
  <c r="B18" i="64"/>
  <c r="J18" i="64" s="1"/>
  <c r="AB18" i="64" s="1"/>
  <c r="A18" i="64"/>
  <c r="J17" i="64"/>
  <c r="C17" i="64"/>
  <c r="B17" i="64"/>
  <c r="I17" i="64" s="1"/>
  <c r="AB17" i="64" s="1"/>
  <c r="A17" i="64"/>
  <c r="J16" i="64"/>
  <c r="I16" i="64"/>
  <c r="AB16" i="64" s="1"/>
  <c r="C16" i="64"/>
  <c r="B16" i="64"/>
  <c r="A16" i="64"/>
  <c r="AL15" i="64"/>
  <c r="AL16" i="64" s="1"/>
  <c r="AL17" i="64" s="1"/>
  <c r="AL18" i="64" s="1"/>
  <c r="AL19" i="64" s="1"/>
  <c r="AL20" i="64" s="1"/>
  <c r="AL21" i="64" s="1"/>
  <c r="AL22" i="64" s="1"/>
  <c r="AL23" i="64" s="1"/>
  <c r="AL24" i="64" s="1"/>
  <c r="AL25" i="64" s="1"/>
  <c r="AL26" i="64" s="1"/>
  <c r="AL27" i="64" s="1"/>
  <c r="AL28" i="64" s="1"/>
  <c r="AL29" i="64" s="1"/>
  <c r="AL30" i="64" s="1"/>
  <c r="AL31" i="64" s="1"/>
  <c r="AL32" i="64" s="1"/>
  <c r="AL33" i="64" s="1"/>
  <c r="AL34" i="64" s="1"/>
  <c r="AL35" i="64" s="1"/>
  <c r="AL36" i="64" s="1"/>
  <c r="AL37" i="64" s="1"/>
  <c r="AL38" i="64" s="1"/>
  <c r="AL39" i="64" s="1"/>
  <c r="AL40" i="64" s="1"/>
  <c r="AL41" i="64" s="1"/>
  <c r="AL42" i="64" s="1"/>
  <c r="AL43" i="64" s="1"/>
  <c r="AL44" i="64" s="1"/>
  <c r="C15" i="64"/>
  <c r="B15" i="64"/>
  <c r="A15" i="64"/>
  <c r="C14" i="64"/>
  <c r="B14" i="64"/>
  <c r="A14" i="64"/>
  <c r="C13" i="64"/>
  <c r="B13" i="64"/>
  <c r="A13" i="64"/>
  <c r="I12" i="64"/>
  <c r="C12" i="64"/>
  <c r="B12" i="64"/>
  <c r="J12" i="64" s="1"/>
  <c r="A12" i="64"/>
  <c r="J11" i="64"/>
  <c r="C11" i="64"/>
  <c r="B11" i="64"/>
  <c r="A11" i="64"/>
  <c r="I10" i="64"/>
  <c r="AB10" i="64" s="1"/>
  <c r="C10" i="64"/>
  <c r="B10" i="64"/>
  <c r="J10" i="64" s="1"/>
  <c r="A10" i="64"/>
  <c r="C9" i="64"/>
  <c r="B9" i="64"/>
  <c r="A9" i="64"/>
  <c r="AL8" i="64"/>
  <c r="AL9" i="64" s="1"/>
  <c r="AL10" i="64" s="1"/>
  <c r="AL11" i="64" s="1"/>
  <c r="AL12" i="64" s="1"/>
  <c r="AL13" i="64" s="1"/>
  <c r="AL14" i="64" s="1"/>
  <c r="AK8" i="64"/>
  <c r="AK9" i="64" s="1"/>
  <c r="AK10" i="64" s="1"/>
  <c r="AK11" i="64" s="1"/>
  <c r="AK12" i="64" s="1"/>
  <c r="AK13" i="64" s="1"/>
  <c r="AK14" i="64" s="1"/>
  <c r="AK15" i="64" s="1"/>
  <c r="AK16" i="64" s="1"/>
  <c r="AK17" i="64" s="1"/>
  <c r="AK18" i="64" s="1"/>
  <c r="AK19" i="64" s="1"/>
  <c r="AK20" i="64" s="1"/>
  <c r="AK21" i="64" s="1"/>
  <c r="AK22" i="64" s="1"/>
  <c r="AK23" i="64" s="1"/>
  <c r="AK24" i="64" s="1"/>
  <c r="AK25" i="64" s="1"/>
  <c r="AK26" i="64" s="1"/>
  <c r="AK27" i="64" s="1"/>
  <c r="AK28" i="64" s="1"/>
  <c r="AK29" i="64" s="1"/>
  <c r="AK30" i="64" s="1"/>
  <c r="AK31" i="64" s="1"/>
  <c r="AK32" i="64" s="1"/>
  <c r="AK33" i="64" s="1"/>
  <c r="AK34" i="64" s="1"/>
  <c r="AK35" i="64" s="1"/>
  <c r="AK36" i="64" s="1"/>
  <c r="AK37" i="64" s="1"/>
  <c r="AK38" i="64" s="1"/>
  <c r="AK39" i="64" s="1"/>
  <c r="AK40" i="64" s="1"/>
  <c r="AK41" i="64" s="1"/>
  <c r="AK42" i="64" s="1"/>
  <c r="AK43" i="64" s="1"/>
  <c r="AK44" i="64" s="1"/>
  <c r="AB8" i="64"/>
  <c r="I8" i="64"/>
  <c r="C8" i="64"/>
  <c r="B8" i="64"/>
  <c r="J8" i="64" s="1"/>
  <c r="A8" i="64"/>
  <c r="I7" i="64"/>
  <c r="C7" i="64"/>
  <c r="B7" i="64"/>
  <c r="J7" i="64" s="1"/>
  <c r="A7" i="64"/>
  <c r="I6" i="64"/>
  <c r="C6" i="64"/>
  <c r="B6" i="64"/>
  <c r="F6" i="64" s="1"/>
  <c r="A6" i="64"/>
  <c r="AM5" i="64"/>
  <c r="AM6" i="64" s="1"/>
  <c r="AM7" i="64" s="1"/>
  <c r="AM8" i="64" s="1"/>
  <c r="AM9" i="64" s="1"/>
  <c r="AM10" i="64" s="1"/>
  <c r="AM11" i="64" s="1"/>
  <c r="AM12" i="64" s="1"/>
  <c r="AM13" i="64" s="1"/>
  <c r="AM14" i="64" s="1"/>
  <c r="AM15" i="64" s="1"/>
  <c r="AM16" i="64" s="1"/>
  <c r="AM17" i="64" s="1"/>
  <c r="AM18" i="64" s="1"/>
  <c r="AM19" i="64" s="1"/>
  <c r="AM20" i="64" s="1"/>
  <c r="AM21" i="64" s="1"/>
  <c r="AM22" i="64" s="1"/>
  <c r="AM23" i="64" s="1"/>
  <c r="AM24" i="64" s="1"/>
  <c r="AM25" i="64" s="1"/>
  <c r="AM26" i="64" s="1"/>
  <c r="AM27" i="64" s="1"/>
  <c r="AM28" i="64" s="1"/>
  <c r="AM29" i="64" s="1"/>
  <c r="AM30" i="64" s="1"/>
  <c r="AM31" i="64" s="1"/>
  <c r="AM32" i="64" s="1"/>
  <c r="AM33" i="64" s="1"/>
  <c r="AM34" i="64" s="1"/>
  <c r="AM35" i="64" s="1"/>
  <c r="AM36" i="64" s="1"/>
  <c r="AM37" i="64" s="1"/>
  <c r="AM38" i="64" s="1"/>
  <c r="AM39" i="64" s="1"/>
  <c r="AM40" i="64" s="1"/>
  <c r="AM41" i="64" s="1"/>
  <c r="AM42" i="64" s="1"/>
  <c r="AM43" i="64" s="1"/>
  <c r="AM44" i="64" s="1"/>
  <c r="C5" i="64"/>
  <c r="B5" i="64"/>
  <c r="J5" i="64" s="1"/>
  <c r="A5" i="64"/>
  <c r="AO4" i="64"/>
  <c r="AM4" i="64"/>
  <c r="AL4" i="64"/>
  <c r="AL5" i="64" s="1"/>
  <c r="AL6" i="64" s="1"/>
  <c r="AL7" i="64" s="1"/>
  <c r="AK4" i="64"/>
  <c r="AK5" i="64" s="1"/>
  <c r="AK6" i="64" s="1"/>
  <c r="AK7" i="64" s="1"/>
  <c r="AH4" i="64"/>
  <c r="AH5" i="64" s="1"/>
  <c r="AH6" i="64" s="1"/>
  <c r="AH7" i="64" s="1"/>
  <c r="AG4" i="64"/>
  <c r="AG5" i="64" s="1"/>
  <c r="AG6" i="64" s="1"/>
  <c r="Z4" i="64"/>
  <c r="AA4" i="64" s="1"/>
  <c r="H4" i="64"/>
  <c r="AJ4" i="64" s="1"/>
  <c r="AJ5" i="64" s="1"/>
  <c r="AJ6" i="64" s="1"/>
  <c r="AJ7" i="64" s="1"/>
  <c r="AJ8" i="64" s="1"/>
  <c r="AJ9" i="64" s="1"/>
  <c r="AJ10" i="64" s="1"/>
  <c r="G4" i="64"/>
  <c r="AI4" i="64" s="1"/>
  <c r="AI5" i="64" s="1"/>
  <c r="AI6" i="64" s="1"/>
  <c r="F4" i="64"/>
  <c r="E4" i="64"/>
  <c r="D4" i="64"/>
  <c r="AF4" i="64" s="1"/>
  <c r="AF5" i="64" s="1"/>
  <c r="AF6" i="64" s="1"/>
  <c r="AO3" i="64"/>
  <c r="AN3" i="64"/>
  <c r="AM3" i="64"/>
  <c r="AL3" i="64"/>
  <c r="AK3" i="64"/>
  <c r="Z3" i="64"/>
  <c r="A48" i="63"/>
  <c r="C44" i="63"/>
  <c r="B44" i="63"/>
  <c r="J44" i="63" s="1"/>
  <c r="A44" i="63"/>
  <c r="C43" i="63"/>
  <c r="B43" i="63"/>
  <c r="J43" i="63" s="1"/>
  <c r="A43" i="63"/>
  <c r="C42" i="63"/>
  <c r="B42" i="63"/>
  <c r="J42" i="63" s="1"/>
  <c r="A42" i="63"/>
  <c r="I41" i="63"/>
  <c r="C41" i="63"/>
  <c r="B41" i="63"/>
  <c r="A41" i="63"/>
  <c r="C40" i="63"/>
  <c r="B40" i="63"/>
  <c r="A40" i="63"/>
  <c r="C39" i="63"/>
  <c r="B39" i="63"/>
  <c r="J39" i="63" s="1"/>
  <c r="A39" i="63"/>
  <c r="I38" i="63"/>
  <c r="C38" i="63"/>
  <c r="B38" i="63"/>
  <c r="A38" i="63"/>
  <c r="I37" i="63"/>
  <c r="C37" i="63"/>
  <c r="B37" i="63"/>
  <c r="A37" i="63"/>
  <c r="AB36" i="63"/>
  <c r="I36" i="63"/>
  <c r="C36" i="63"/>
  <c r="B36" i="63"/>
  <c r="J36" i="63" s="1"/>
  <c r="A36" i="63"/>
  <c r="AB35" i="63"/>
  <c r="I35" i="63"/>
  <c r="C35" i="63"/>
  <c r="B35" i="63"/>
  <c r="J35" i="63" s="1"/>
  <c r="A35" i="63"/>
  <c r="J34" i="63"/>
  <c r="C34" i="63"/>
  <c r="B34" i="63"/>
  <c r="A34" i="63"/>
  <c r="I33" i="63"/>
  <c r="C33" i="63"/>
  <c r="B33" i="63"/>
  <c r="A33" i="63"/>
  <c r="I32" i="63"/>
  <c r="C32" i="63"/>
  <c r="B32" i="63"/>
  <c r="J32" i="63" s="1"/>
  <c r="A32" i="63"/>
  <c r="I31" i="63"/>
  <c r="C31" i="63"/>
  <c r="B31" i="63"/>
  <c r="A31" i="63"/>
  <c r="I30" i="63"/>
  <c r="C30" i="63"/>
  <c r="B30" i="63"/>
  <c r="A30" i="63"/>
  <c r="M29" i="63"/>
  <c r="C29" i="63"/>
  <c r="B29" i="63"/>
  <c r="A29" i="63"/>
  <c r="M28" i="63"/>
  <c r="I28" i="63"/>
  <c r="AB28" i="63" s="1"/>
  <c r="C28" i="63"/>
  <c r="B28" i="63"/>
  <c r="J28" i="63" s="1"/>
  <c r="A28" i="63"/>
  <c r="M27" i="63"/>
  <c r="I27" i="63"/>
  <c r="C27" i="63"/>
  <c r="B27" i="63"/>
  <c r="A27" i="63"/>
  <c r="M26" i="63"/>
  <c r="J26" i="63"/>
  <c r="I26" i="63"/>
  <c r="AB26" i="63" s="1"/>
  <c r="C26" i="63"/>
  <c r="B26" i="63"/>
  <c r="A26" i="63"/>
  <c r="M25" i="63"/>
  <c r="C25" i="63"/>
  <c r="B25" i="63"/>
  <c r="J25" i="63" s="1"/>
  <c r="A25" i="63"/>
  <c r="C24" i="63"/>
  <c r="B24" i="63"/>
  <c r="J24" i="63" s="1"/>
  <c r="A24" i="63"/>
  <c r="C23" i="63"/>
  <c r="B23" i="63"/>
  <c r="J23" i="63" s="1"/>
  <c r="A23" i="63"/>
  <c r="C22" i="63"/>
  <c r="B22" i="63"/>
  <c r="J22" i="63" s="1"/>
  <c r="A22" i="63"/>
  <c r="C21" i="63"/>
  <c r="B21" i="63"/>
  <c r="J21" i="63" s="1"/>
  <c r="A21" i="63"/>
  <c r="C20" i="63"/>
  <c r="B20" i="63"/>
  <c r="J20" i="63" s="1"/>
  <c r="A20" i="63"/>
  <c r="C19" i="63"/>
  <c r="B19" i="63"/>
  <c r="J19" i="63" s="1"/>
  <c r="A19" i="63"/>
  <c r="C18" i="63"/>
  <c r="B18" i="63"/>
  <c r="J18" i="63" s="1"/>
  <c r="A18" i="63"/>
  <c r="C17" i="63"/>
  <c r="B17" i="63"/>
  <c r="J17" i="63" s="1"/>
  <c r="A17" i="63"/>
  <c r="C16" i="63"/>
  <c r="B16" i="63"/>
  <c r="J16" i="63" s="1"/>
  <c r="A16" i="63"/>
  <c r="C15" i="63"/>
  <c r="B15" i="63"/>
  <c r="J15" i="63" s="1"/>
  <c r="A15" i="63"/>
  <c r="C14" i="63"/>
  <c r="B14" i="63"/>
  <c r="J14" i="63" s="1"/>
  <c r="A14" i="63"/>
  <c r="C13" i="63"/>
  <c r="B13" i="63"/>
  <c r="J13" i="63" s="1"/>
  <c r="A13" i="63"/>
  <c r="C12" i="63"/>
  <c r="B12" i="63"/>
  <c r="A12" i="63"/>
  <c r="J11" i="63"/>
  <c r="C11" i="63"/>
  <c r="B11" i="63"/>
  <c r="A11" i="63"/>
  <c r="C10" i="63"/>
  <c r="B10" i="63"/>
  <c r="J10" i="63" s="1"/>
  <c r="A10" i="63"/>
  <c r="I9" i="63"/>
  <c r="C9" i="63"/>
  <c r="B9" i="63"/>
  <c r="A9" i="63"/>
  <c r="C8" i="63"/>
  <c r="B8" i="63"/>
  <c r="A8" i="63"/>
  <c r="AL7" i="63"/>
  <c r="AL8" i="63" s="1"/>
  <c r="AL9" i="63" s="1"/>
  <c r="AL10" i="63" s="1"/>
  <c r="AL11" i="63" s="1"/>
  <c r="AL12" i="63" s="1"/>
  <c r="AL13" i="63" s="1"/>
  <c r="AL14" i="63" s="1"/>
  <c r="AL15" i="63" s="1"/>
  <c r="AL16" i="63" s="1"/>
  <c r="AL17" i="63" s="1"/>
  <c r="AL18" i="63" s="1"/>
  <c r="AL19" i="63" s="1"/>
  <c r="AL20" i="63" s="1"/>
  <c r="AL21" i="63" s="1"/>
  <c r="AL22" i="63" s="1"/>
  <c r="AL23" i="63" s="1"/>
  <c r="AL24" i="63" s="1"/>
  <c r="AL25" i="63" s="1"/>
  <c r="AL26" i="63" s="1"/>
  <c r="AL27" i="63" s="1"/>
  <c r="AL28" i="63" s="1"/>
  <c r="AL29" i="63" s="1"/>
  <c r="AL30" i="63" s="1"/>
  <c r="AL31" i="63" s="1"/>
  <c r="AL32" i="63" s="1"/>
  <c r="AL33" i="63" s="1"/>
  <c r="AL34" i="63" s="1"/>
  <c r="AL35" i="63" s="1"/>
  <c r="AL36" i="63" s="1"/>
  <c r="AL37" i="63" s="1"/>
  <c r="AL38" i="63" s="1"/>
  <c r="AL39" i="63" s="1"/>
  <c r="AL40" i="63" s="1"/>
  <c r="AL41" i="63" s="1"/>
  <c r="AL42" i="63" s="1"/>
  <c r="AL43" i="63" s="1"/>
  <c r="AL44" i="63" s="1"/>
  <c r="C7" i="63"/>
  <c r="B7" i="63"/>
  <c r="A7" i="63"/>
  <c r="AL6" i="63"/>
  <c r="C6" i="63"/>
  <c r="B6" i="63"/>
  <c r="A6" i="63"/>
  <c r="AM5" i="63"/>
  <c r="AM6" i="63" s="1"/>
  <c r="AM7" i="63" s="1"/>
  <c r="AM8" i="63" s="1"/>
  <c r="AM9" i="63" s="1"/>
  <c r="AM10" i="63" s="1"/>
  <c r="AM11" i="63" s="1"/>
  <c r="AM12" i="63" s="1"/>
  <c r="AM13" i="63" s="1"/>
  <c r="AM14" i="63" s="1"/>
  <c r="AM15" i="63" s="1"/>
  <c r="AM16" i="63" s="1"/>
  <c r="AM17" i="63" s="1"/>
  <c r="AM18" i="63" s="1"/>
  <c r="AM19" i="63" s="1"/>
  <c r="AM20" i="63" s="1"/>
  <c r="AM21" i="63" s="1"/>
  <c r="AM22" i="63" s="1"/>
  <c r="AM23" i="63" s="1"/>
  <c r="AM24" i="63" s="1"/>
  <c r="AM25" i="63" s="1"/>
  <c r="AM26" i="63" s="1"/>
  <c r="AM27" i="63" s="1"/>
  <c r="AM28" i="63" s="1"/>
  <c r="AM29" i="63" s="1"/>
  <c r="AM30" i="63" s="1"/>
  <c r="AM31" i="63" s="1"/>
  <c r="AM32" i="63" s="1"/>
  <c r="AM33" i="63" s="1"/>
  <c r="AM34" i="63" s="1"/>
  <c r="AM35" i="63" s="1"/>
  <c r="AM36" i="63" s="1"/>
  <c r="AM37" i="63" s="1"/>
  <c r="AM38" i="63" s="1"/>
  <c r="AM39" i="63" s="1"/>
  <c r="AM40" i="63" s="1"/>
  <c r="AM41" i="63" s="1"/>
  <c r="AM42" i="63" s="1"/>
  <c r="AM43" i="63" s="1"/>
  <c r="AM44" i="63" s="1"/>
  <c r="AL5" i="63"/>
  <c r="I5" i="63"/>
  <c r="C5" i="63"/>
  <c r="B5" i="63"/>
  <c r="A5" i="63"/>
  <c r="AO4" i="63"/>
  <c r="AM4" i="63"/>
  <c r="AL4" i="63"/>
  <c r="AK4" i="63"/>
  <c r="AK5" i="63" s="1"/>
  <c r="AK6" i="63" s="1"/>
  <c r="AK7" i="63" s="1"/>
  <c r="AK8" i="63" s="1"/>
  <c r="AK9" i="63" s="1"/>
  <c r="AK10" i="63" s="1"/>
  <c r="AK11" i="63" s="1"/>
  <c r="AK12" i="63" s="1"/>
  <c r="AK13" i="63" s="1"/>
  <c r="AK14" i="63" s="1"/>
  <c r="AK15" i="63" s="1"/>
  <c r="AK16" i="63" s="1"/>
  <c r="AK17" i="63" s="1"/>
  <c r="AK18" i="63" s="1"/>
  <c r="AK19" i="63" s="1"/>
  <c r="AK20" i="63" s="1"/>
  <c r="AK21" i="63" s="1"/>
  <c r="AK22" i="63" s="1"/>
  <c r="AK23" i="63" s="1"/>
  <c r="AK24" i="63" s="1"/>
  <c r="AK25" i="63" s="1"/>
  <c r="AK26" i="63" s="1"/>
  <c r="AK27" i="63" s="1"/>
  <c r="AK28" i="63" s="1"/>
  <c r="AK29" i="63" s="1"/>
  <c r="AK30" i="63" s="1"/>
  <c r="AK31" i="63" s="1"/>
  <c r="AK32" i="63" s="1"/>
  <c r="AK33" i="63" s="1"/>
  <c r="AK34" i="63" s="1"/>
  <c r="AK35" i="63" s="1"/>
  <c r="AK36" i="63" s="1"/>
  <c r="AK37" i="63" s="1"/>
  <c r="AK38" i="63" s="1"/>
  <c r="AK39" i="63" s="1"/>
  <c r="AK40" i="63" s="1"/>
  <c r="AK41" i="63" s="1"/>
  <c r="AK42" i="63" s="1"/>
  <c r="AK43" i="63" s="1"/>
  <c r="AK44" i="63" s="1"/>
  <c r="AJ4" i="63"/>
  <c r="AJ5" i="63" s="1"/>
  <c r="AJ6" i="63" s="1"/>
  <c r="AG4" i="63"/>
  <c r="AG5" i="63" s="1"/>
  <c r="AF4" i="63"/>
  <c r="AF5" i="63" s="1"/>
  <c r="H4" i="63"/>
  <c r="G4" i="63"/>
  <c r="AI4" i="63" s="1"/>
  <c r="AI5" i="63" s="1"/>
  <c r="F4" i="63"/>
  <c r="E4" i="63"/>
  <c r="D4" i="63"/>
  <c r="AO3" i="63"/>
  <c r="AN3" i="63"/>
  <c r="AM3" i="63"/>
  <c r="AL3" i="63"/>
  <c r="AK3" i="63"/>
  <c r="Z3" i="63"/>
  <c r="Z4" i="63" s="1"/>
  <c r="A48" i="62"/>
  <c r="C44" i="62"/>
  <c r="B44" i="62"/>
  <c r="J44" i="62" s="1"/>
  <c r="A44" i="62"/>
  <c r="C43" i="62"/>
  <c r="B43" i="62"/>
  <c r="J43" i="62" s="1"/>
  <c r="A43" i="62"/>
  <c r="J42" i="62"/>
  <c r="C42" i="62"/>
  <c r="B42" i="62"/>
  <c r="A42" i="62"/>
  <c r="I41" i="62"/>
  <c r="C41" i="62"/>
  <c r="B41" i="62"/>
  <c r="A41" i="62"/>
  <c r="C40" i="62"/>
  <c r="B40" i="62"/>
  <c r="A40" i="62"/>
  <c r="I39" i="62"/>
  <c r="C39" i="62"/>
  <c r="B39" i="62"/>
  <c r="A39" i="62"/>
  <c r="I38" i="62"/>
  <c r="C38" i="62"/>
  <c r="B38" i="62"/>
  <c r="A38" i="62"/>
  <c r="C37" i="62"/>
  <c r="B37" i="62"/>
  <c r="A37" i="62"/>
  <c r="I36" i="62"/>
  <c r="C36" i="62"/>
  <c r="B36" i="62"/>
  <c r="J36" i="62" s="1"/>
  <c r="AB36" i="62" s="1"/>
  <c r="A36" i="62"/>
  <c r="C35" i="62"/>
  <c r="B35" i="62"/>
  <c r="J35" i="62" s="1"/>
  <c r="A35" i="62"/>
  <c r="C34" i="62"/>
  <c r="B34" i="62"/>
  <c r="A34" i="62"/>
  <c r="I33" i="62"/>
  <c r="C33" i="62"/>
  <c r="B33" i="62"/>
  <c r="A33" i="62"/>
  <c r="C32" i="62"/>
  <c r="B32" i="62"/>
  <c r="J32" i="62" s="1"/>
  <c r="A32" i="62"/>
  <c r="C31" i="62"/>
  <c r="B31" i="62"/>
  <c r="A31" i="62"/>
  <c r="C30" i="62"/>
  <c r="B30" i="62"/>
  <c r="A30" i="62"/>
  <c r="M29" i="62"/>
  <c r="J29" i="62"/>
  <c r="I29" i="62"/>
  <c r="AB29" i="62" s="1"/>
  <c r="C29" i="62"/>
  <c r="B29" i="62"/>
  <c r="A29" i="62"/>
  <c r="M28" i="62"/>
  <c r="C28" i="62"/>
  <c r="B28" i="62"/>
  <c r="J28" i="62" s="1"/>
  <c r="A28" i="62"/>
  <c r="M27" i="62"/>
  <c r="C27" i="62"/>
  <c r="B27" i="62"/>
  <c r="A27" i="62"/>
  <c r="M26" i="62"/>
  <c r="I26" i="62"/>
  <c r="C26" i="62"/>
  <c r="B26" i="62"/>
  <c r="J26" i="62" s="1"/>
  <c r="A26" i="62"/>
  <c r="M25" i="62"/>
  <c r="I25" i="62"/>
  <c r="AB25" i="62" s="1"/>
  <c r="C25" i="62"/>
  <c r="B25" i="62"/>
  <c r="J25" i="62" s="1"/>
  <c r="A25" i="62"/>
  <c r="I24" i="62"/>
  <c r="AB24" i="62" s="1"/>
  <c r="C24" i="62"/>
  <c r="B24" i="62"/>
  <c r="J24" i="62" s="1"/>
  <c r="A24" i="62"/>
  <c r="I23" i="62"/>
  <c r="C23" i="62"/>
  <c r="B23" i="62"/>
  <c r="J23" i="62" s="1"/>
  <c r="A23" i="62"/>
  <c r="C22" i="62"/>
  <c r="B22" i="62"/>
  <c r="J22" i="62" s="1"/>
  <c r="A22" i="62"/>
  <c r="C21" i="62"/>
  <c r="B21" i="62"/>
  <c r="J21" i="62" s="1"/>
  <c r="A21" i="62"/>
  <c r="C20" i="62"/>
  <c r="B20" i="62"/>
  <c r="J20" i="62" s="1"/>
  <c r="A20" i="62"/>
  <c r="C19" i="62"/>
  <c r="B19" i="62"/>
  <c r="J19" i="62" s="1"/>
  <c r="A19" i="62"/>
  <c r="J18" i="62"/>
  <c r="C18" i="62"/>
  <c r="B18" i="62"/>
  <c r="A18" i="62"/>
  <c r="C17" i="62"/>
  <c r="B17" i="62"/>
  <c r="J17" i="62" s="1"/>
  <c r="A17" i="62"/>
  <c r="C16" i="62"/>
  <c r="B16" i="62"/>
  <c r="J16" i="62" s="1"/>
  <c r="A16" i="62"/>
  <c r="C15" i="62"/>
  <c r="B15" i="62"/>
  <c r="J15" i="62" s="1"/>
  <c r="A15" i="62"/>
  <c r="C14" i="62"/>
  <c r="B14" i="62"/>
  <c r="J14" i="62" s="1"/>
  <c r="A14" i="62"/>
  <c r="C13" i="62"/>
  <c r="B13" i="62"/>
  <c r="J13" i="62" s="1"/>
  <c r="A13" i="62"/>
  <c r="C12" i="62"/>
  <c r="B12" i="62"/>
  <c r="A12" i="62"/>
  <c r="I11" i="62"/>
  <c r="C11" i="62"/>
  <c r="B11" i="62"/>
  <c r="J11" i="62" s="1"/>
  <c r="A11" i="62"/>
  <c r="J10" i="62"/>
  <c r="C10" i="62"/>
  <c r="B10" i="62"/>
  <c r="A10" i="62"/>
  <c r="C9" i="62"/>
  <c r="B9" i="62"/>
  <c r="J9" i="62" s="1"/>
  <c r="A9" i="62"/>
  <c r="C8" i="62"/>
  <c r="B8" i="62"/>
  <c r="A8" i="62"/>
  <c r="F7" i="62"/>
  <c r="C7" i="62"/>
  <c r="B7" i="62"/>
  <c r="A7" i="62"/>
  <c r="AK6" i="62"/>
  <c r="AK7" i="62" s="1"/>
  <c r="AK8" i="62" s="1"/>
  <c r="AK9" i="62" s="1"/>
  <c r="AK10" i="62" s="1"/>
  <c r="AK11" i="62" s="1"/>
  <c r="AK12" i="62" s="1"/>
  <c r="AK13" i="62" s="1"/>
  <c r="AK14" i="62" s="1"/>
  <c r="AK15" i="62" s="1"/>
  <c r="AK16" i="62" s="1"/>
  <c r="AK17" i="62" s="1"/>
  <c r="AK18" i="62" s="1"/>
  <c r="AK19" i="62" s="1"/>
  <c r="AK20" i="62" s="1"/>
  <c r="AK21" i="62" s="1"/>
  <c r="AK22" i="62" s="1"/>
  <c r="AK23" i="62" s="1"/>
  <c r="AK24" i="62" s="1"/>
  <c r="AK25" i="62" s="1"/>
  <c r="AK26" i="62" s="1"/>
  <c r="AK27" i="62" s="1"/>
  <c r="AK28" i="62" s="1"/>
  <c r="AK29" i="62" s="1"/>
  <c r="AK30" i="62" s="1"/>
  <c r="AK31" i="62" s="1"/>
  <c r="AK32" i="62" s="1"/>
  <c r="AK33" i="62" s="1"/>
  <c r="AK34" i="62" s="1"/>
  <c r="AK35" i="62" s="1"/>
  <c r="AK36" i="62" s="1"/>
  <c r="AK37" i="62" s="1"/>
  <c r="AK38" i="62" s="1"/>
  <c r="AK39" i="62" s="1"/>
  <c r="AK40" i="62" s="1"/>
  <c r="AK41" i="62" s="1"/>
  <c r="AK42" i="62" s="1"/>
  <c r="AK43" i="62" s="1"/>
  <c r="AK44" i="62" s="1"/>
  <c r="C6" i="62"/>
  <c r="B6" i="62"/>
  <c r="A6" i="62"/>
  <c r="AL5" i="62"/>
  <c r="AL6" i="62" s="1"/>
  <c r="AL7" i="62" s="1"/>
  <c r="AL8" i="62" s="1"/>
  <c r="AL9" i="62" s="1"/>
  <c r="AL10" i="62" s="1"/>
  <c r="AL11" i="62" s="1"/>
  <c r="AL12" i="62" s="1"/>
  <c r="AL13" i="62" s="1"/>
  <c r="AL14" i="62" s="1"/>
  <c r="AL15" i="62" s="1"/>
  <c r="AL16" i="62" s="1"/>
  <c r="AL17" i="62" s="1"/>
  <c r="AL18" i="62" s="1"/>
  <c r="AL19" i="62" s="1"/>
  <c r="AL20" i="62" s="1"/>
  <c r="AL21" i="62" s="1"/>
  <c r="AL22" i="62" s="1"/>
  <c r="AL23" i="62" s="1"/>
  <c r="AL24" i="62" s="1"/>
  <c r="AL25" i="62" s="1"/>
  <c r="AL26" i="62" s="1"/>
  <c r="AL27" i="62" s="1"/>
  <c r="AL28" i="62" s="1"/>
  <c r="AL29" i="62" s="1"/>
  <c r="AL30" i="62" s="1"/>
  <c r="AL31" i="62" s="1"/>
  <c r="AL32" i="62" s="1"/>
  <c r="AL33" i="62" s="1"/>
  <c r="AL34" i="62" s="1"/>
  <c r="AL35" i="62" s="1"/>
  <c r="AL36" i="62" s="1"/>
  <c r="AL37" i="62" s="1"/>
  <c r="AL38" i="62" s="1"/>
  <c r="AL39" i="62" s="1"/>
  <c r="AL40" i="62" s="1"/>
  <c r="AL41" i="62" s="1"/>
  <c r="AL42" i="62" s="1"/>
  <c r="AL43" i="62" s="1"/>
  <c r="AL44" i="62" s="1"/>
  <c r="AK5" i="62"/>
  <c r="G5" i="62"/>
  <c r="C5" i="62"/>
  <c r="B5" i="62"/>
  <c r="F5" i="62" s="1"/>
  <c r="A5" i="62"/>
  <c r="AO4" i="62"/>
  <c r="AM4" i="62"/>
  <c r="AM5" i="62" s="1"/>
  <c r="AM6" i="62" s="1"/>
  <c r="AM7" i="62" s="1"/>
  <c r="AM8" i="62" s="1"/>
  <c r="AM9" i="62" s="1"/>
  <c r="AM10" i="62" s="1"/>
  <c r="AM11" i="62" s="1"/>
  <c r="AM12" i="62" s="1"/>
  <c r="AM13" i="62" s="1"/>
  <c r="AM14" i="62" s="1"/>
  <c r="AM15" i="62" s="1"/>
  <c r="AM16" i="62" s="1"/>
  <c r="AM17" i="62" s="1"/>
  <c r="AM18" i="62" s="1"/>
  <c r="AM19" i="62" s="1"/>
  <c r="AM20" i="62" s="1"/>
  <c r="AM21" i="62" s="1"/>
  <c r="AM22" i="62" s="1"/>
  <c r="AM23" i="62" s="1"/>
  <c r="AM24" i="62" s="1"/>
  <c r="AM25" i="62" s="1"/>
  <c r="AM26" i="62" s="1"/>
  <c r="AM27" i="62" s="1"/>
  <c r="AM28" i="62" s="1"/>
  <c r="AM29" i="62" s="1"/>
  <c r="AM30" i="62" s="1"/>
  <c r="AM31" i="62" s="1"/>
  <c r="AM32" i="62" s="1"/>
  <c r="AM33" i="62" s="1"/>
  <c r="AM34" i="62" s="1"/>
  <c r="AM35" i="62" s="1"/>
  <c r="AM36" i="62" s="1"/>
  <c r="AM37" i="62" s="1"/>
  <c r="AM38" i="62" s="1"/>
  <c r="AM39" i="62" s="1"/>
  <c r="AM40" i="62" s="1"/>
  <c r="AM41" i="62" s="1"/>
  <c r="AM42" i="62" s="1"/>
  <c r="AM43" i="62" s="1"/>
  <c r="AM44" i="62" s="1"/>
  <c r="AL4" i="62"/>
  <c r="AK4" i="62"/>
  <c r="AJ4" i="62"/>
  <c r="AJ5" i="62" s="1"/>
  <c r="AI4" i="62"/>
  <c r="AI5" i="62" s="1"/>
  <c r="AI6" i="62" s="1"/>
  <c r="AF4" i="62"/>
  <c r="AF5" i="62" s="1"/>
  <c r="H4" i="62"/>
  <c r="G4" i="62"/>
  <c r="F4" i="62"/>
  <c r="AH4" i="62" s="1"/>
  <c r="AH5" i="62" s="1"/>
  <c r="AH6" i="62" s="1"/>
  <c r="AH7" i="62" s="1"/>
  <c r="AH8" i="62" s="1"/>
  <c r="AH9" i="62" s="1"/>
  <c r="AH10" i="62" s="1"/>
  <c r="AH11" i="62" s="1"/>
  <c r="E4" i="62"/>
  <c r="D4" i="62"/>
  <c r="AO3" i="62"/>
  <c r="AN3" i="62"/>
  <c r="AM3" i="62"/>
  <c r="AL3" i="62"/>
  <c r="AK3" i="62"/>
  <c r="Z3" i="62"/>
  <c r="Z4" i="62" s="1"/>
  <c r="Z5" i="62" s="1"/>
  <c r="Z6" i="62" s="1"/>
  <c r="Z7" i="62" s="1"/>
  <c r="Z8" i="62" s="1"/>
  <c r="A48" i="61"/>
  <c r="C44" i="61"/>
  <c r="B44" i="61"/>
  <c r="J44" i="61" s="1"/>
  <c r="A44" i="61"/>
  <c r="C43" i="61"/>
  <c r="B43" i="61"/>
  <c r="J43" i="61" s="1"/>
  <c r="A43" i="61"/>
  <c r="C42" i="61"/>
  <c r="B42" i="61"/>
  <c r="J42" i="61" s="1"/>
  <c r="A42" i="61"/>
  <c r="C41" i="61"/>
  <c r="B41" i="61"/>
  <c r="A41" i="61"/>
  <c r="C40" i="61"/>
  <c r="B40" i="61"/>
  <c r="A40" i="61"/>
  <c r="I39" i="61"/>
  <c r="C39" i="61"/>
  <c r="B39" i="61"/>
  <c r="A39" i="61"/>
  <c r="C38" i="61"/>
  <c r="B38" i="61"/>
  <c r="A38" i="61"/>
  <c r="I37" i="61"/>
  <c r="C37" i="61"/>
  <c r="B37" i="61"/>
  <c r="A37" i="61"/>
  <c r="I36" i="61"/>
  <c r="C36" i="61"/>
  <c r="B36" i="61"/>
  <c r="J36" i="61" s="1"/>
  <c r="AB36" i="61" s="1"/>
  <c r="A36" i="61"/>
  <c r="I35" i="61"/>
  <c r="C35" i="61"/>
  <c r="B35" i="61"/>
  <c r="J35" i="61" s="1"/>
  <c r="AB35" i="61" s="1"/>
  <c r="A35" i="61"/>
  <c r="C34" i="61"/>
  <c r="B34" i="61"/>
  <c r="J34" i="61" s="1"/>
  <c r="A34" i="61"/>
  <c r="C33" i="61"/>
  <c r="B33" i="61"/>
  <c r="A33" i="61"/>
  <c r="C32" i="61"/>
  <c r="B32" i="61"/>
  <c r="J32" i="61" s="1"/>
  <c r="A32" i="61"/>
  <c r="I31" i="61"/>
  <c r="C31" i="61"/>
  <c r="B31" i="61"/>
  <c r="A31" i="61"/>
  <c r="I30" i="61"/>
  <c r="C30" i="61"/>
  <c r="B30" i="61"/>
  <c r="A30" i="61"/>
  <c r="M29" i="61"/>
  <c r="C29" i="61"/>
  <c r="B29" i="61"/>
  <c r="I29" i="61" s="1"/>
  <c r="A29" i="61"/>
  <c r="M28" i="61"/>
  <c r="I28" i="61"/>
  <c r="AB28" i="61" s="1"/>
  <c r="C28" i="61"/>
  <c r="B28" i="61"/>
  <c r="J28" i="61" s="1"/>
  <c r="A28" i="61"/>
  <c r="M27" i="61"/>
  <c r="J27" i="61"/>
  <c r="C27" i="61"/>
  <c r="B27" i="61"/>
  <c r="A27" i="61"/>
  <c r="M26" i="61"/>
  <c r="C26" i="61"/>
  <c r="B26" i="61"/>
  <c r="A26" i="61"/>
  <c r="M25" i="61"/>
  <c r="J25" i="61"/>
  <c r="C25" i="61"/>
  <c r="B25" i="61"/>
  <c r="A25" i="61"/>
  <c r="J24" i="61"/>
  <c r="C24" i="61"/>
  <c r="B24" i="61"/>
  <c r="A24" i="61"/>
  <c r="C23" i="61"/>
  <c r="B23" i="61"/>
  <c r="A23" i="61"/>
  <c r="J22" i="61"/>
  <c r="C22" i="61"/>
  <c r="B22" i="61"/>
  <c r="A22" i="61"/>
  <c r="C21" i="61"/>
  <c r="B21" i="61"/>
  <c r="A21" i="61"/>
  <c r="J20" i="61"/>
  <c r="I20" i="61"/>
  <c r="C20" i="61"/>
  <c r="B20" i="61"/>
  <c r="A20" i="61"/>
  <c r="J19" i="61"/>
  <c r="I19" i="61"/>
  <c r="AB19" i="61" s="1"/>
  <c r="C19" i="61"/>
  <c r="B19" i="61"/>
  <c r="A19" i="61"/>
  <c r="J18" i="61"/>
  <c r="I18" i="61"/>
  <c r="C18" i="61"/>
  <c r="B18" i="61"/>
  <c r="A18" i="61"/>
  <c r="C17" i="61"/>
  <c r="B17" i="61"/>
  <c r="A17" i="61"/>
  <c r="I16" i="61"/>
  <c r="C16" i="61"/>
  <c r="B16" i="61"/>
  <c r="A16" i="61"/>
  <c r="I15" i="61"/>
  <c r="C15" i="61"/>
  <c r="B15" i="61"/>
  <c r="A15" i="61"/>
  <c r="I14" i="61"/>
  <c r="C14" i="61"/>
  <c r="B14" i="61"/>
  <c r="A14" i="61"/>
  <c r="I13" i="61"/>
  <c r="C13" i="61"/>
  <c r="B13" i="61"/>
  <c r="A13" i="61"/>
  <c r="C12" i="61"/>
  <c r="B12" i="61"/>
  <c r="J12" i="61" s="1"/>
  <c r="A12" i="61"/>
  <c r="I11" i="61"/>
  <c r="AB11" i="61" s="1"/>
  <c r="C11" i="61"/>
  <c r="B11" i="61"/>
  <c r="J11" i="61" s="1"/>
  <c r="A11" i="61"/>
  <c r="C10" i="61"/>
  <c r="B10" i="61"/>
  <c r="A10" i="61"/>
  <c r="J9" i="61"/>
  <c r="C9" i="61"/>
  <c r="B9" i="61"/>
  <c r="A9" i="61"/>
  <c r="C8" i="61"/>
  <c r="B8" i="61"/>
  <c r="J8" i="61" s="1"/>
  <c r="A8" i="61"/>
  <c r="C7" i="61"/>
  <c r="B7" i="61"/>
  <c r="J7" i="61" s="1"/>
  <c r="A7" i="61"/>
  <c r="AI6" i="61"/>
  <c r="G6" i="61" s="1"/>
  <c r="C6" i="61"/>
  <c r="B6" i="61"/>
  <c r="J6" i="61" s="1"/>
  <c r="A6" i="61"/>
  <c r="AL5" i="61"/>
  <c r="AL6" i="61" s="1"/>
  <c r="AL7" i="61" s="1"/>
  <c r="AL8" i="61" s="1"/>
  <c r="AL9" i="61" s="1"/>
  <c r="AL10" i="61" s="1"/>
  <c r="AL11" i="61" s="1"/>
  <c r="AL12" i="61" s="1"/>
  <c r="AL13" i="61" s="1"/>
  <c r="AL14" i="61" s="1"/>
  <c r="AL15" i="61" s="1"/>
  <c r="AL16" i="61" s="1"/>
  <c r="AL17" i="61" s="1"/>
  <c r="AL18" i="61" s="1"/>
  <c r="AL19" i="61" s="1"/>
  <c r="AL20" i="61" s="1"/>
  <c r="AL21" i="61" s="1"/>
  <c r="AL22" i="61" s="1"/>
  <c r="AL23" i="61" s="1"/>
  <c r="AL24" i="61" s="1"/>
  <c r="AL25" i="61" s="1"/>
  <c r="AL26" i="61" s="1"/>
  <c r="AL27" i="61" s="1"/>
  <c r="AL28" i="61" s="1"/>
  <c r="AL29" i="61" s="1"/>
  <c r="AL30" i="61" s="1"/>
  <c r="AL31" i="61" s="1"/>
  <c r="AL32" i="61" s="1"/>
  <c r="AL33" i="61" s="1"/>
  <c r="AL34" i="61" s="1"/>
  <c r="AL35" i="61" s="1"/>
  <c r="AL36" i="61" s="1"/>
  <c r="AL37" i="61" s="1"/>
  <c r="AL38" i="61" s="1"/>
  <c r="AL39" i="61" s="1"/>
  <c r="AL40" i="61" s="1"/>
  <c r="AL41" i="61" s="1"/>
  <c r="AL42" i="61" s="1"/>
  <c r="AL43" i="61" s="1"/>
  <c r="AL44" i="61" s="1"/>
  <c r="AI5" i="61"/>
  <c r="G5" i="61" s="1"/>
  <c r="D5" i="61"/>
  <c r="C5" i="61"/>
  <c r="B5" i="61"/>
  <c r="J5" i="61" s="1"/>
  <c r="A5" i="61"/>
  <c r="AO4" i="61"/>
  <c r="AM4" i="61"/>
  <c r="AM5" i="61" s="1"/>
  <c r="AM6" i="61" s="1"/>
  <c r="AM7" i="61" s="1"/>
  <c r="AM8" i="61" s="1"/>
  <c r="AM9" i="61" s="1"/>
  <c r="AM10" i="61" s="1"/>
  <c r="AM11" i="61" s="1"/>
  <c r="AM12" i="61" s="1"/>
  <c r="AM13" i="61" s="1"/>
  <c r="AM14" i="61" s="1"/>
  <c r="AM15" i="61" s="1"/>
  <c r="AM16" i="61" s="1"/>
  <c r="AM17" i="61" s="1"/>
  <c r="AM18" i="61" s="1"/>
  <c r="AM19" i="61" s="1"/>
  <c r="AM20" i="61" s="1"/>
  <c r="AM21" i="61" s="1"/>
  <c r="AM22" i="61" s="1"/>
  <c r="AM23" i="61" s="1"/>
  <c r="AM24" i="61" s="1"/>
  <c r="AM25" i="61" s="1"/>
  <c r="AM26" i="61" s="1"/>
  <c r="AM27" i="61" s="1"/>
  <c r="AM28" i="61" s="1"/>
  <c r="AM29" i="61" s="1"/>
  <c r="AM30" i="61" s="1"/>
  <c r="AM31" i="61" s="1"/>
  <c r="AM32" i="61" s="1"/>
  <c r="AM33" i="61" s="1"/>
  <c r="AM34" i="61" s="1"/>
  <c r="AM35" i="61" s="1"/>
  <c r="AM36" i="61" s="1"/>
  <c r="AM37" i="61" s="1"/>
  <c r="AM38" i="61" s="1"/>
  <c r="AM39" i="61" s="1"/>
  <c r="AM40" i="61" s="1"/>
  <c r="AM41" i="61" s="1"/>
  <c r="AM42" i="61" s="1"/>
  <c r="AM43" i="61" s="1"/>
  <c r="AM44" i="61" s="1"/>
  <c r="AL4" i="61"/>
  <c r="AK4" i="61"/>
  <c r="AK5" i="61" s="1"/>
  <c r="AK6" i="61" s="1"/>
  <c r="AK7" i="61" s="1"/>
  <c r="AK8" i="61" s="1"/>
  <c r="AK9" i="61" s="1"/>
  <c r="AK10" i="61" s="1"/>
  <c r="AK11" i="61" s="1"/>
  <c r="AK12" i="61" s="1"/>
  <c r="AK13" i="61" s="1"/>
  <c r="AK14" i="61" s="1"/>
  <c r="AK15" i="61" s="1"/>
  <c r="AK16" i="61" s="1"/>
  <c r="AK17" i="61" s="1"/>
  <c r="AK18" i="61" s="1"/>
  <c r="AK19" i="61" s="1"/>
  <c r="AK20" i="61" s="1"/>
  <c r="AK21" i="61" s="1"/>
  <c r="AK22" i="61" s="1"/>
  <c r="AK23" i="61" s="1"/>
  <c r="AK24" i="61" s="1"/>
  <c r="AK25" i="61" s="1"/>
  <c r="AK26" i="61" s="1"/>
  <c r="AK27" i="61" s="1"/>
  <c r="AK28" i="61" s="1"/>
  <c r="AK29" i="61" s="1"/>
  <c r="AK30" i="61" s="1"/>
  <c r="AK31" i="61" s="1"/>
  <c r="AK32" i="61" s="1"/>
  <c r="AK33" i="61" s="1"/>
  <c r="AK34" i="61" s="1"/>
  <c r="AK35" i="61" s="1"/>
  <c r="AK36" i="61" s="1"/>
  <c r="AK37" i="61" s="1"/>
  <c r="AK38" i="61" s="1"/>
  <c r="AK39" i="61" s="1"/>
  <c r="AK40" i="61" s="1"/>
  <c r="AK41" i="61" s="1"/>
  <c r="AK42" i="61" s="1"/>
  <c r="AK43" i="61" s="1"/>
  <c r="AK44" i="61" s="1"/>
  <c r="AJ4" i="61"/>
  <c r="AJ5" i="61" s="1"/>
  <c r="AI4" i="61"/>
  <c r="AF4" i="61"/>
  <c r="AF5" i="61" s="1"/>
  <c r="AF6" i="61" s="1"/>
  <c r="AF7" i="61" s="1"/>
  <c r="D7" i="61" s="1"/>
  <c r="H4" i="61"/>
  <c r="G4" i="61"/>
  <c r="F4" i="61"/>
  <c r="K4" i="61" s="1"/>
  <c r="L4" i="61" s="1"/>
  <c r="E4" i="61"/>
  <c r="AG4" i="61" s="1"/>
  <c r="AG5" i="61" s="1"/>
  <c r="AG6" i="61" s="1"/>
  <c r="AG7" i="61" s="1"/>
  <c r="AG8" i="61" s="1"/>
  <c r="AG9" i="61" s="1"/>
  <c r="AG10" i="61" s="1"/>
  <c r="AG11" i="61" s="1"/>
  <c r="D4" i="61"/>
  <c r="AO3" i="61"/>
  <c r="AN3" i="61"/>
  <c r="AM3" i="61"/>
  <c r="AL3" i="61"/>
  <c r="AK3" i="61"/>
  <c r="Z3" i="61"/>
  <c r="Z4" i="61" s="1"/>
  <c r="A48" i="60"/>
  <c r="C44" i="60"/>
  <c r="B44" i="60"/>
  <c r="J44" i="60" s="1"/>
  <c r="A44" i="60"/>
  <c r="C43" i="60"/>
  <c r="B43" i="60"/>
  <c r="J43" i="60" s="1"/>
  <c r="A43" i="60"/>
  <c r="I42" i="60"/>
  <c r="AB42" i="60" s="1"/>
  <c r="C42" i="60"/>
  <c r="B42" i="60"/>
  <c r="J42" i="60" s="1"/>
  <c r="A42" i="60"/>
  <c r="I41" i="60"/>
  <c r="C41" i="60"/>
  <c r="B41" i="60"/>
  <c r="A41" i="60"/>
  <c r="C40" i="60"/>
  <c r="B40" i="60"/>
  <c r="A40" i="60"/>
  <c r="J39" i="60"/>
  <c r="I39" i="60"/>
  <c r="C39" i="60"/>
  <c r="B39" i="60"/>
  <c r="A39" i="60"/>
  <c r="I38" i="60"/>
  <c r="C38" i="60"/>
  <c r="B38" i="60"/>
  <c r="A38" i="60"/>
  <c r="C37" i="60"/>
  <c r="B37" i="60"/>
  <c r="A37" i="60"/>
  <c r="AB36" i="60"/>
  <c r="I36" i="60"/>
  <c r="C36" i="60"/>
  <c r="B36" i="60"/>
  <c r="J36" i="60" s="1"/>
  <c r="A36" i="60"/>
  <c r="C35" i="60"/>
  <c r="B35" i="60"/>
  <c r="J35" i="60" s="1"/>
  <c r="A35" i="60"/>
  <c r="I34" i="60"/>
  <c r="C34" i="60"/>
  <c r="B34" i="60"/>
  <c r="J34" i="60" s="1"/>
  <c r="A34" i="60"/>
  <c r="I33" i="60"/>
  <c r="C33" i="60"/>
  <c r="B33" i="60"/>
  <c r="A33" i="60"/>
  <c r="C32" i="60"/>
  <c r="B32" i="60"/>
  <c r="J32" i="60" s="1"/>
  <c r="A32" i="60"/>
  <c r="C31" i="60"/>
  <c r="B31" i="60"/>
  <c r="A31" i="60"/>
  <c r="C30" i="60"/>
  <c r="B30" i="60"/>
  <c r="A30" i="60"/>
  <c r="M29" i="60"/>
  <c r="I29" i="60"/>
  <c r="C29" i="60"/>
  <c r="B29" i="60"/>
  <c r="J29" i="60" s="1"/>
  <c r="A29" i="60"/>
  <c r="M28" i="60"/>
  <c r="C28" i="60"/>
  <c r="B28" i="60"/>
  <c r="J28" i="60" s="1"/>
  <c r="A28" i="60"/>
  <c r="M27" i="60"/>
  <c r="I27" i="60"/>
  <c r="C27" i="60"/>
  <c r="B27" i="60"/>
  <c r="J27" i="60" s="1"/>
  <c r="A27" i="60"/>
  <c r="M26" i="60"/>
  <c r="J26" i="60"/>
  <c r="C26" i="60"/>
  <c r="B26" i="60"/>
  <c r="A26" i="60"/>
  <c r="M25" i="60"/>
  <c r="I25" i="60"/>
  <c r="C25" i="60"/>
  <c r="B25" i="60"/>
  <c r="A25" i="60"/>
  <c r="I24" i="60"/>
  <c r="C24" i="60"/>
  <c r="B24" i="60"/>
  <c r="A24" i="60"/>
  <c r="I23" i="60"/>
  <c r="C23" i="60"/>
  <c r="B23" i="60"/>
  <c r="A23" i="60"/>
  <c r="AB22" i="60"/>
  <c r="J22" i="60"/>
  <c r="I22" i="60"/>
  <c r="C22" i="60"/>
  <c r="B22" i="60"/>
  <c r="A22" i="60"/>
  <c r="I21" i="60"/>
  <c r="AB21" i="60" s="1"/>
  <c r="C21" i="60"/>
  <c r="B21" i="60"/>
  <c r="J21" i="60" s="1"/>
  <c r="A21" i="60"/>
  <c r="J20" i="60"/>
  <c r="AB20" i="60" s="1"/>
  <c r="I20" i="60"/>
  <c r="C20" i="60"/>
  <c r="B20" i="60"/>
  <c r="A20" i="60"/>
  <c r="C19" i="60"/>
  <c r="B19" i="60"/>
  <c r="A19" i="60"/>
  <c r="AB18" i="60"/>
  <c r="J18" i="60"/>
  <c r="I18" i="60"/>
  <c r="C18" i="60"/>
  <c r="B18" i="60"/>
  <c r="A18" i="60"/>
  <c r="J17" i="60"/>
  <c r="I17" i="60"/>
  <c r="AB17" i="60" s="1"/>
  <c r="C17" i="60"/>
  <c r="B17" i="60"/>
  <c r="A17" i="60"/>
  <c r="AB16" i="60"/>
  <c r="J16" i="60"/>
  <c r="I16" i="60"/>
  <c r="C16" i="60"/>
  <c r="B16" i="60"/>
  <c r="A16" i="60"/>
  <c r="I15" i="60"/>
  <c r="C15" i="60"/>
  <c r="B15" i="60"/>
  <c r="J15" i="60" s="1"/>
  <c r="A15" i="60"/>
  <c r="I14" i="60"/>
  <c r="C14" i="60"/>
  <c r="B14" i="60"/>
  <c r="J14" i="60" s="1"/>
  <c r="A14" i="60"/>
  <c r="I13" i="60"/>
  <c r="C13" i="60"/>
  <c r="B13" i="60"/>
  <c r="J13" i="60" s="1"/>
  <c r="A13" i="60"/>
  <c r="C12" i="60"/>
  <c r="B12" i="60"/>
  <c r="A12" i="60"/>
  <c r="I11" i="60"/>
  <c r="C11" i="60"/>
  <c r="B11" i="60"/>
  <c r="A11" i="60"/>
  <c r="C10" i="60"/>
  <c r="B10" i="60"/>
  <c r="J10" i="60" s="1"/>
  <c r="A10" i="60"/>
  <c r="I9" i="60"/>
  <c r="AB9" i="60" s="1"/>
  <c r="C9" i="60"/>
  <c r="B9" i="60"/>
  <c r="J9" i="60" s="1"/>
  <c r="A9" i="60"/>
  <c r="C8" i="60"/>
  <c r="B8" i="60"/>
  <c r="A8" i="60"/>
  <c r="C7" i="60"/>
  <c r="B7" i="60"/>
  <c r="A7" i="60"/>
  <c r="C6" i="60"/>
  <c r="B6" i="60"/>
  <c r="A6" i="60"/>
  <c r="AM5" i="60"/>
  <c r="AM6" i="60" s="1"/>
  <c r="AM7" i="60" s="1"/>
  <c r="AM8" i="60" s="1"/>
  <c r="AM9" i="60" s="1"/>
  <c r="AM10" i="60" s="1"/>
  <c r="AM11" i="60" s="1"/>
  <c r="AM12" i="60" s="1"/>
  <c r="AM13" i="60" s="1"/>
  <c r="AM14" i="60" s="1"/>
  <c r="AM15" i="60" s="1"/>
  <c r="AM16" i="60" s="1"/>
  <c r="AM17" i="60" s="1"/>
  <c r="AM18" i="60" s="1"/>
  <c r="AM19" i="60" s="1"/>
  <c r="AM20" i="60" s="1"/>
  <c r="AM21" i="60" s="1"/>
  <c r="AM22" i="60" s="1"/>
  <c r="AM23" i="60" s="1"/>
  <c r="AM24" i="60" s="1"/>
  <c r="AM25" i="60" s="1"/>
  <c r="AM26" i="60" s="1"/>
  <c r="AM27" i="60" s="1"/>
  <c r="AM28" i="60" s="1"/>
  <c r="AM29" i="60" s="1"/>
  <c r="AM30" i="60" s="1"/>
  <c r="AM31" i="60" s="1"/>
  <c r="AM32" i="60" s="1"/>
  <c r="AM33" i="60" s="1"/>
  <c r="AM34" i="60" s="1"/>
  <c r="AM35" i="60" s="1"/>
  <c r="AM36" i="60" s="1"/>
  <c r="AM37" i="60" s="1"/>
  <c r="AM38" i="60" s="1"/>
  <c r="AM39" i="60" s="1"/>
  <c r="AM40" i="60" s="1"/>
  <c r="AM41" i="60" s="1"/>
  <c r="AM42" i="60" s="1"/>
  <c r="AM43" i="60" s="1"/>
  <c r="AM44" i="60" s="1"/>
  <c r="AL5" i="60"/>
  <c r="AL6" i="60" s="1"/>
  <c r="AL7" i="60" s="1"/>
  <c r="AL8" i="60" s="1"/>
  <c r="AL9" i="60" s="1"/>
  <c r="AL10" i="60" s="1"/>
  <c r="AL11" i="60" s="1"/>
  <c r="AL12" i="60" s="1"/>
  <c r="AL13" i="60" s="1"/>
  <c r="AL14" i="60" s="1"/>
  <c r="AL15" i="60" s="1"/>
  <c r="AL16" i="60" s="1"/>
  <c r="AL17" i="60" s="1"/>
  <c r="AL18" i="60" s="1"/>
  <c r="AL19" i="60" s="1"/>
  <c r="AL20" i="60" s="1"/>
  <c r="AL21" i="60" s="1"/>
  <c r="AL22" i="60" s="1"/>
  <c r="AL23" i="60" s="1"/>
  <c r="AL24" i="60" s="1"/>
  <c r="AL25" i="60" s="1"/>
  <c r="AL26" i="60" s="1"/>
  <c r="AL27" i="60" s="1"/>
  <c r="AL28" i="60" s="1"/>
  <c r="AL29" i="60" s="1"/>
  <c r="AL30" i="60" s="1"/>
  <c r="AL31" i="60" s="1"/>
  <c r="AL32" i="60" s="1"/>
  <c r="AL33" i="60" s="1"/>
  <c r="AL34" i="60" s="1"/>
  <c r="AL35" i="60" s="1"/>
  <c r="AL36" i="60" s="1"/>
  <c r="AL37" i="60" s="1"/>
  <c r="AL38" i="60" s="1"/>
  <c r="AL39" i="60" s="1"/>
  <c r="AL40" i="60" s="1"/>
  <c r="AL41" i="60" s="1"/>
  <c r="AL42" i="60" s="1"/>
  <c r="AL43" i="60" s="1"/>
  <c r="AL44" i="60" s="1"/>
  <c r="AK5" i="60"/>
  <c r="AK6" i="60" s="1"/>
  <c r="AK7" i="60" s="1"/>
  <c r="AK8" i="60" s="1"/>
  <c r="AK9" i="60" s="1"/>
  <c r="AK10" i="60" s="1"/>
  <c r="AK11" i="60" s="1"/>
  <c r="AK12" i="60" s="1"/>
  <c r="AK13" i="60" s="1"/>
  <c r="AK14" i="60" s="1"/>
  <c r="AK15" i="60" s="1"/>
  <c r="AK16" i="60" s="1"/>
  <c r="AK17" i="60" s="1"/>
  <c r="AK18" i="60" s="1"/>
  <c r="AK19" i="60" s="1"/>
  <c r="AK20" i="60" s="1"/>
  <c r="AK21" i="60" s="1"/>
  <c r="AK22" i="60" s="1"/>
  <c r="AK23" i="60" s="1"/>
  <c r="AK24" i="60" s="1"/>
  <c r="AK25" i="60" s="1"/>
  <c r="AK26" i="60" s="1"/>
  <c r="AK27" i="60" s="1"/>
  <c r="AK28" i="60" s="1"/>
  <c r="AK29" i="60" s="1"/>
  <c r="AK30" i="60" s="1"/>
  <c r="AK31" i="60" s="1"/>
  <c r="AK32" i="60" s="1"/>
  <c r="AK33" i="60" s="1"/>
  <c r="AK34" i="60" s="1"/>
  <c r="AK35" i="60" s="1"/>
  <c r="AK36" i="60" s="1"/>
  <c r="AK37" i="60" s="1"/>
  <c r="AK38" i="60" s="1"/>
  <c r="AK39" i="60" s="1"/>
  <c r="AK40" i="60" s="1"/>
  <c r="AK41" i="60" s="1"/>
  <c r="AK42" i="60" s="1"/>
  <c r="AK43" i="60" s="1"/>
  <c r="AK44" i="60" s="1"/>
  <c r="I5" i="60"/>
  <c r="C5" i="60"/>
  <c r="B5" i="60"/>
  <c r="A5" i="60"/>
  <c r="AO4" i="60"/>
  <c r="AM4" i="60"/>
  <c r="AL4" i="60"/>
  <c r="AK4" i="60"/>
  <c r="AJ4" i="60"/>
  <c r="AJ5" i="60" s="1"/>
  <c r="AJ6" i="60" s="1"/>
  <c r="AG4" i="60"/>
  <c r="AG5" i="60" s="1"/>
  <c r="AF4" i="60"/>
  <c r="AF5" i="60" s="1"/>
  <c r="H4" i="60"/>
  <c r="G4" i="60"/>
  <c r="AI4" i="60" s="1"/>
  <c r="AI5" i="60" s="1"/>
  <c r="F4" i="60"/>
  <c r="AH4" i="60" s="1"/>
  <c r="AH5" i="60" s="1"/>
  <c r="AH6" i="60" s="1"/>
  <c r="E4" i="60"/>
  <c r="D4" i="60"/>
  <c r="AO3" i="60"/>
  <c r="AN3" i="60"/>
  <c r="AM3" i="60"/>
  <c r="AL3" i="60"/>
  <c r="AK3" i="60"/>
  <c r="Z3" i="60"/>
  <c r="Z4" i="60" s="1"/>
  <c r="A48" i="59"/>
  <c r="C44" i="59"/>
  <c r="B44" i="59"/>
  <c r="J44" i="59" s="1"/>
  <c r="A44" i="59"/>
  <c r="C43" i="59"/>
  <c r="B43" i="59"/>
  <c r="J43" i="59" s="1"/>
  <c r="A43" i="59"/>
  <c r="I42" i="59"/>
  <c r="C42" i="59"/>
  <c r="B42" i="59"/>
  <c r="J42" i="59" s="1"/>
  <c r="A42" i="59"/>
  <c r="I41" i="59"/>
  <c r="C41" i="59"/>
  <c r="B41" i="59"/>
  <c r="A41" i="59"/>
  <c r="C40" i="59"/>
  <c r="B40" i="59"/>
  <c r="A40" i="59"/>
  <c r="I39" i="59"/>
  <c r="C39" i="59"/>
  <c r="B39" i="59"/>
  <c r="J39" i="59" s="1"/>
  <c r="A39" i="59"/>
  <c r="I38" i="59"/>
  <c r="C38" i="59"/>
  <c r="B38" i="59"/>
  <c r="A38" i="59"/>
  <c r="C37" i="59"/>
  <c r="B37" i="59"/>
  <c r="A37" i="59"/>
  <c r="AB36" i="59"/>
  <c r="I36" i="59"/>
  <c r="C36" i="59"/>
  <c r="B36" i="59"/>
  <c r="J36" i="59" s="1"/>
  <c r="A36" i="59"/>
  <c r="C35" i="59"/>
  <c r="B35" i="59"/>
  <c r="J35" i="59" s="1"/>
  <c r="A35" i="59"/>
  <c r="AK34" i="59"/>
  <c r="AK35" i="59" s="1"/>
  <c r="AK36" i="59" s="1"/>
  <c r="AK37" i="59" s="1"/>
  <c r="AK38" i="59" s="1"/>
  <c r="AK39" i="59" s="1"/>
  <c r="AK40" i="59" s="1"/>
  <c r="AK41" i="59" s="1"/>
  <c r="AK42" i="59" s="1"/>
  <c r="AK43" i="59" s="1"/>
  <c r="AK44" i="59" s="1"/>
  <c r="I34" i="59"/>
  <c r="C34" i="59"/>
  <c r="B34" i="59"/>
  <c r="J34" i="59" s="1"/>
  <c r="A34" i="59"/>
  <c r="I33" i="59"/>
  <c r="C33" i="59"/>
  <c r="B33" i="59"/>
  <c r="A33" i="59"/>
  <c r="C32" i="59"/>
  <c r="B32" i="59"/>
  <c r="J32" i="59" s="1"/>
  <c r="A32" i="59"/>
  <c r="C31" i="59"/>
  <c r="B31" i="59"/>
  <c r="A31" i="59"/>
  <c r="C30" i="59"/>
  <c r="B30" i="59"/>
  <c r="A30" i="59"/>
  <c r="M29" i="59"/>
  <c r="C29" i="59"/>
  <c r="B29" i="59"/>
  <c r="A29" i="59"/>
  <c r="M28" i="59"/>
  <c r="C28" i="59"/>
  <c r="B28" i="59"/>
  <c r="J28" i="59" s="1"/>
  <c r="A28" i="59"/>
  <c r="M27" i="59"/>
  <c r="I27" i="59"/>
  <c r="C27" i="59"/>
  <c r="B27" i="59"/>
  <c r="J27" i="59" s="1"/>
  <c r="A27" i="59"/>
  <c r="M26" i="59"/>
  <c r="C26" i="59"/>
  <c r="B26" i="59"/>
  <c r="A26" i="59"/>
  <c r="M25" i="59"/>
  <c r="I25" i="59"/>
  <c r="C25" i="59"/>
  <c r="B25" i="59"/>
  <c r="A25" i="59"/>
  <c r="I24" i="59"/>
  <c r="C24" i="59"/>
  <c r="B24" i="59"/>
  <c r="A24" i="59"/>
  <c r="I23" i="59"/>
  <c r="C23" i="59"/>
  <c r="B23" i="59"/>
  <c r="A23" i="59"/>
  <c r="I22" i="59"/>
  <c r="C22" i="59"/>
  <c r="B22" i="59"/>
  <c r="A22" i="59"/>
  <c r="I21" i="59"/>
  <c r="C21" i="59"/>
  <c r="B21" i="59"/>
  <c r="A21" i="59"/>
  <c r="C20" i="59"/>
  <c r="B20" i="59"/>
  <c r="A20" i="59"/>
  <c r="I19" i="59"/>
  <c r="C19" i="59"/>
  <c r="B19" i="59"/>
  <c r="J19" i="59" s="1"/>
  <c r="AB19" i="59" s="1"/>
  <c r="A19" i="59"/>
  <c r="J18" i="59"/>
  <c r="I18" i="59"/>
  <c r="AB18" i="59" s="1"/>
  <c r="C18" i="59"/>
  <c r="B18" i="59"/>
  <c r="A18" i="59"/>
  <c r="J17" i="59"/>
  <c r="C17" i="59"/>
  <c r="B17" i="59"/>
  <c r="I17" i="59" s="1"/>
  <c r="AB17" i="59" s="1"/>
  <c r="A17" i="59"/>
  <c r="C16" i="59"/>
  <c r="B16" i="59"/>
  <c r="A16" i="59"/>
  <c r="I15" i="59"/>
  <c r="C15" i="59"/>
  <c r="B15" i="59"/>
  <c r="A15" i="59"/>
  <c r="I14" i="59"/>
  <c r="C14" i="59"/>
  <c r="B14" i="59"/>
  <c r="A14" i="59"/>
  <c r="I13" i="59"/>
  <c r="C13" i="59"/>
  <c r="B13" i="59"/>
  <c r="A13" i="59"/>
  <c r="I12" i="59"/>
  <c r="C12" i="59"/>
  <c r="B12" i="59"/>
  <c r="A12" i="59"/>
  <c r="I11" i="59"/>
  <c r="C11" i="59"/>
  <c r="B11" i="59"/>
  <c r="J11" i="59" s="1"/>
  <c r="A11" i="59"/>
  <c r="C10" i="59"/>
  <c r="B10" i="59"/>
  <c r="A10" i="59"/>
  <c r="I9" i="59"/>
  <c r="C9" i="59"/>
  <c r="B9" i="59"/>
  <c r="A9" i="59"/>
  <c r="I8" i="59"/>
  <c r="C8" i="59"/>
  <c r="B8" i="59"/>
  <c r="H8" i="59" s="1"/>
  <c r="A8" i="59"/>
  <c r="I7" i="59"/>
  <c r="C7" i="59"/>
  <c r="B7" i="59"/>
  <c r="A7" i="59"/>
  <c r="AI6" i="59"/>
  <c r="I6" i="59"/>
  <c r="D6" i="59"/>
  <c r="C6" i="59"/>
  <c r="B6" i="59"/>
  <c r="H6" i="59" s="1"/>
  <c r="A6" i="59"/>
  <c r="AI5" i="59"/>
  <c r="G5" i="59" s="1"/>
  <c r="AH5" i="59"/>
  <c r="F5" i="59" s="1"/>
  <c r="D5" i="59"/>
  <c r="C5" i="59"/>
  <c r="B5" i="59"/>
  <c r="J5" i="59" s="1"/>
  <c r="A5" i="59"/>
  <c r="AO4" i="59"/>
  <c r="AM4" i="59"/>
  <c r="AM5" i="59" s="1"/>
  <c r="AM6" i="59" s="1"/>
  <c r="AM7" i="59" s="1"/>
  <c r="AM8" i="59" s="1"/>
  <c r="AM9" i="59" s="1"/>
  <c r="AM10" i="59" s="1"/>
  <c r="AM11" i="59" s="1"/>
  <c r="AM12" i="59" s="1"/>
  <c r="AM13" i="59" s="1"/>
  <c r="AM14" i="59" s="1"/>
  <c r="AM15" i="59" s="1"/>
  <c r="AM16" i="59" s="1"/>
  <c r="AM17" i="59" s="1"/>
  <c r="AM18" i="59" s="1"/>
  <c r="AM19" i="59" s="1"/>
  <c r="AM20" i="59" s="1"/>
  <c r="AM21" i="59" s="1"/>
  <c r="AM22" i="59" s="1"/>
  <c r="AM23" i="59" s="1"/>
  <c r="AM24" i="59" s="1"/>
  <c r="AM25" i="59" s="1"/>
  <c r="AM26" i="59" s="1"/>
  <c r="AM27" i="59" s="1"/>
  <c r="AM28" i="59" s="1"/>
  <c r="AM29" i="59" s="1"/>
  <c r="AM30" i="59" s="1"/>
  <c r="AM31" i="59" s="1"/>
  <c r="AM32" i="59" s="1"/>
  <c r="AM33" i="59" s="1"/>
  <c r="AM34" i="59" s="1"/>
  <c r="AM35" i="59" s="1"/>
  <c r="AM36" i="59" s="1"/>
  <c r="AM37" i="59" s="1"/>
  <c r="AM38" i="59" s="1"/>
  <c r="AM39" i="59" s="1"/>
  <c r="AM40" i="59" s="1"/>
  <c r="AM41" i="59" s="1"/>
  <c r="AM42" i="59" s="1"/>
  <c r="AM43" i="59" s="1"/>
  <c r="AM44" i="59" s="1"/>
  <c r="AL4" i="59"/>
  <c r="AL5" i="59" s="1"/>
  <c r="AL6" i="59" s="1"/>
  <c r="AL7" i="59" s="1"/>
  <c r="AL8" i="59" s="1"/>
  <c r="AL9" i="59" s="1"/>
  <c r="AL10" i="59" s="1"/>
  <c r="AL11" i="59" s="1"/>
  <c r="AL12" i="59" s="1"/>
  <c r="AL13" i="59" s="1"/>
  <c r="AL14" i="59" s="1"/>
  <c r="AL15" i="59" s="1"/>
  <c r="AL16" i="59" s="1"/>
  <c r="AL17" i="59" s="1"/>
  <c r="AL18" i="59" s="1"/>
  <c r="AL19" i="59" s="1"/>
  <c r="AL20" i="59" s="1"/>
  <c r="AL21" i="59" s="1"/>
  <c r="AL22" i="59" s="1"/>
  <c r="AL23" i="59" s="1"/>
  <c r="AL24" i="59" s="1"/>
  <c r="AL25" i="59" s="1"/>
  <c r="AL26" i="59" s="1"/>
  <c r="AL27" i="59" s="1"/>
  <c r="AL28" i="59" s="1"/>
  <c r="AL29" i="59" s="1"/>
  <c r="AL30" i="59" s="1"/>
  <c r="AL31" i="59" s="1"/>
  <c r="AL32" i="59" s="1"/>
  <c r="AL33" i="59" s="1"/>
  <c r="AL34" i="59" s="1"/>
  <c r="AL35" i="59" s="1"/>
  <c r="AL36" i="59" s="1"/>
  <c r="AL37" i="59" s="1"/>
  <c r="AL38" i="59" s="1"/>
  <c r="AL39" i="59" s="1"/>
  <c r="AL40" i="59" s="1"/>
  <c r="AL41" i="59" s="1"/>
  <c r="AL42" i="59" s="1"/>
  <c r="AL43" i="59" s="1"/>
  <c r="AL44" i="59" s="1"/>
  <c r="AK4" i="59"/>
  <c r="AK5" i="59" s="1"/>
  <c r="AK6" i="59" s="1"/>
  <c r="AK7" i="59" s="1"/>
  <c r="AK8" i="59" s="1"/>
  <c r="AK9" i="59" s="1"/>
  <c r="AK10" i="59" s="1"/>
  <c r="AK11" i="59" s="1"/>
  <c r="AK12" i="59" s="1"/>
  <c r="AK13" i="59" s="1"/>
  <c r="AK14" i="59" s="1"/>
  <c r="AK15" i="59" s="1"/>
  <c r="AK16" i="59" s="1"/>
  <c r="AK17" i="59" s="1"/>
  <c r="AK18" i="59" s="1"/>
  <c r="AK19" i="59" s="1"/>
  <c r="AK20" i="59" s="1"/>
  <c r="AK21" i="59" s="1"/>
  <c r="AK22" i="59" s="1"/>
  <c r="AK23" i="59" s="1"/>
  <c r="AK24" i="59" s="1"/>
  <c r="AK25" i="59" s="1"/>
  <c r="AK26" i="59" s="1"/>
  <c r="AK27" i="59" s="1"/>
  <c r="AK28" i="59" s="1"/>
  <c r="AK29" i="59" s="1"/>
  <c r="AK30" i="59" s="1"/>
  <c r="AK31" i="59" s="1"/>
  <c r="AK32" i="59" s="1"/>
  <c r="AK33" i="59" s="1"/>
  <c r="AJ4" i="59"/>
  <c r="AJ5" i="59" s="1"/>
  <c r="AJ6" i="59" s="1"/>
  <c r="AJ7" i="59" s="1"/>
  <c r="AJ8" i="59" s="1"/>
  <c r="AJ9" i="59" s="1"/>
  <c r="AJ10" i="59" s="1"/>
  <c r="AI4" i="59"/>
  <c r="AH4" i="59"/>
  <c r="Z4" i="59"/>
  <c r="Z5" i="59" s="1"/>
  <c r="H4" i="59"/>
  <c r="G4" i="59"/>
  <c r="F4" i="59"/>
  <c r="E4" i="59"/>
  <c r="AG4" i="59" s="1"/>
  <c r="AG5" i="59" s="1"/>
  <c r="AG6" i="59" s="1"/>
  <c r="D4" i="59"/>
  <c r="AF4" i="59" s="1"/>
  <c r="AF5" i="59" s="1"/>
  <c r="AF6" i="59" s="1"/>
  <c r="AF7" i="59" s="1"/>
  <c r="D7" i="59" s="1"/>
  <c r="AO3" i="59"/>
  <c r="AN3" i="59"/>
  <c r="AM3" i="59"/>
  <c r="AL3" i="59"/>
  <c r="AK3" i="59"/>
  <c r="Z3" i="59"/>
  <c r="A48" i="58"/>
  <c r="C44" i="58"/>
  <c r="B44" i="58"/>
  <c r="J44" i="58" s="1"/>
  <c r="A44" i="58"/>
  <c r="C43" i="58"/>
  <c r="B43" i="58"/>
  <c r="J43" i="58" s="1"/>
  <c r="A43" i="58"/>
  <c r="AB42" i="58"/>
  <c r="I42" i="58"/>
  <c r="C42" i="58"/>
  <c r="B42" i="58"/>
  <c r="J42" i="58" s="1"/>
  <c r="A42" i="58"/>
  <c r="I41" i="58"/>
  <c r="C41" i="58"/>
  <c r="B41" i="58"/>
  <c r="A41" i="58"/>
  <c r="J40" i="58"/>
  <c r="C40" i="58"/>
  <c r="B40" i="58"/>
  <c r="A40" i="58"/>
  <c r="I39" i="58"/>
  <c r="C39" i="58"/>
  <c r="B39" i="58"/>
  <c r="A39" i="58"/>
  <c r="C38" i="58"/>
  <c r="B38" i="58"/>
  <c r="J38" i="58" s="1"/>
  <c r="A38" i="58"/>
  <c r="I37" i="58"/>
  <c r="C37" i="58"/>
  <c r="B37" i="58"/>
  <c r="A37" i="58"/>
  <c r="AB36" i="58"/>
  <c r="I36" i="58"/>
  <c r="C36" i="58"/>
  <c r="B36" i="58"/>
  <c r="J36" i="58" s="1"/>
  <c r="A36" i="58"/>
  <c r="C35" i="58"/>
  <c r="B35" i="58"/>
  <c r="J35" i="58" s="1"/>
  <c r="A35" i="58"/>
  <c r="I34" i="58"/>
  <c r="C34" i="58"/>
  <c r="B34" i="58"/>
  <c r="J34" i="58" s="1"/>
  <c r="AB34" i="58" s="1"/>
  <c r="A34" i="58"/>
  <c r="I33" i="58"/>
  <c r="C33" i="58"/>
  <c r="B33" i="58"/>
  <c r="A33" i="58"/>
  <c r="C32" i="58"/>
  <c r="B32" i="58"/>
  <c r="J32" i="58" s="1"/>
  <c r="A32" i="58"/>
  <c r="I31" i="58"/>
  <c r="C31" i="58"/>
  <c r="B31" i="58"/>
  <c r="A31" i="58"/>
  <c r="I30" i="58"/>
  <c r="C30" i="58"/>
  <c r="B30" i="58"/>
  <c r="A30" i="58"/>
  <c r="M29" i="58"/>
  <c r="C29" i="58"/>
  <c r="B29" i="58"/>
  <c r="A29" i="58"/>
  <c r="M28" i="58"/>
  <c r="C28" i="58"/>
  <c r="B28" i="58"/>
  <c r="J28" i="58" s="1"/>
  <c r="A28" i="58"/>
  <c r="M27" i="58"/>
  <c r="C27" i="58"/>
  <c r="B27" i="58"/>
  <c r="A27" i="58"/>
  <c r="M26" i="58"/>
  <c r="C26" i="58"/>
  <c r="B26" i="58"/>
  <c r="A26" i="58"/>
  <c r="M25" i="58"/>
  <c r="I25" i="58"/>
  <c r="C25" i="58"/>
  <c r="B25" i="58"/>
  <c r="A25" i="58"/>
  <c r="I24" i="58"/>
  <c r="C24" i="58"/>
  <c r="B24" i="58"/>
  <c r="A24" i="58"/>
  <c r="I23" i="58"/>
  <c r="C23" i="58"/>
  <c r="B23" i="58"/>
  <c r="A23" i="58"/>
  <c r="I22" i="58"/>
  <c r="C22" i="58"/>
  <c r="B22" i="58"/>
  <c r="A22" i="58"/>
  <c r="I21" i="58"/>
  <c r="C21" i="58"/>
  <c r="B21" i="58"/>
  <c r="A21" i="58"/>
  <c r="I20" i="58"/>
  <c r="C20" i="58"/>
  <c r="B20" i="58"/>
  <c r="A20" i="58"/>
  <c r="J19" i="58"/>
  <c r="I19" i="58"/>
  <c r="C19" i="58"/>
  <c r="B19" i="58"/>
  <c r="A19" i="58"/>
  <c r="C18" i="58"/>
  <c r="B18" i="58"/>
  <c r="J18" i="58" s="1"/>
  <c r="A18" i="58"/>
  <c r="I17" i="58"/>
  <c r="C17" i="58"/>
  <c r="B17" i="58"/>
  <c r="A17" i="58"/>
  <c r="I16" i="58"/>
  <c r="AB16" i="58" s="1"/>
  <c r="C16" i="58"/>
  <c r="B16" i="58"/>
  <c r="J16" i="58" s="1"/>
  <c r="A16" i="58"/>
  <c r="C15" i="58"/>
  <c r="B15" i="58"/>
  <c r="J15" i="58" s="1"/>
  <c r="A15" i="58"/>
  <c r="C14" i="58"/>
  <c r="B14" i="58"/>
  <c r="I14" i="58" s="1"/>
  <c r="A14" i="58"/>
  <c r="C13" i="58"/>
  <c r="B13" i="58"/>
  <c r="I13" i="58" s="1"/>
  <c r="A13" i="58"/>
  <c r="C12" i="58"/>
  <c r="B12" i="58"/>
  <c r="J12" i="58" s="1"/>
  <c r="A12" i="58"/>
  <c r="C11" i="58"/>
  <c r="B11" i="58"/>
  <c r="A11" i="58"/>
  <c r="I10" i="58"/>
  <c r="C10" i="58"/>
  <c r="B10" i="58"/>
  <c r="A10" i="58"/>
  <c r="C9" i="58"/>
  <c r="B9" i="58"/>
  <c r="I9" i="58" s="1"/>
  <c r="A9" i="58"/>
  <c r="C8" i="58"/>
  <c r="B8" i="58"/>
  <c r="J8" i="58" s="1"/>
  <c r="A8" i="58"/>
  <c r="C7" i="58"/>
  <c r="B7" i="58"/>
  <c r="J7" i="58" s="1"/>
  <c r="A7" i="58"/>
  <c r="C6" i="58"/>
  <c r="B6" i="58"/>
  <c r="J6" i="58" s="1"/>
  <c r="A6" i="58"/>
  <c r="AM5" i="58"/>
  <c r="AM6" i="58" s="1"/>
  <c r="AM7" i="58" s="1"/>
  <c r="AM8" i="58" s="1"/>
  <c r="AM9" i="58" s="1"/>
  <c r="AM10" i="58" s="1"/>
  <c r="AM11" i="58" s="1"/>
  <c r="AM12" i="58" s="1"/>
  <c r="AM13" i="58" s="1"/>
  <c r="AM14" i="58" s="1"/>
  <c r="AM15" i="58" s="1"/>
  <c r="AM16" i="58" s="1"/>
  <c r="AM17" i="58" s="1"/>
  <c r="AM18" i="58" s="1"/>
  <c r="AM19" i="58" s="1"/>
  <c r="AM20" i="58" s="1"/>
  <c r="AM21" i="58" s="1"/>
  <c r="AM22" i="58" s="1"/>
  <c r="AM23" i="58" s="1"/>
  <c r="AM24" i="58" s="1"/>
  <c r="AM25" i="58" s="1"/>
  <c r="AM26" i="58" s="1"/>
  <c r="AM27" i="58" s="1"/>
  <c r="AM28" i="58" s="1"/>
  <c r="AM29" i="58" s="1"/>
  <c r="AM30" i="58" s="1"/>
  <c r="AM31" i="58" s="1"/>
  <c r="AM32" i="58" s="1"/>
  <c r="AM33" i="58" s="1"/>
  <c r="AM34" i="58" s="1"/>
  <c r="AM35" i="58" s="1"/>
  <c r="AM36" i="58" s="1"/>
  <c r="AM37" i="58" s="1"/>
  <c r="AM38" i="58" s="1"/>
  <c r="AM39" i="58" s="1"/>
  <c r="AM40" i="58" s="1"/>
  <c r="AM41" i="58" s="1"/>
  <c r="AM42" i="58" s="1"/>
  <c r="AM43" i="58" s="1"/>
  <c r="AM44" i="58" s="1"/>
  <c r="C5" i="58"/>
  <c r="B5" i="58"/>
  <c r="A5" i="58"/>
  <c r="AO4" i="58"/>
  <c r="AM4" i="58"/>
  <c r="AL4" i="58"/>
  <c r="AL5" i="58" s="1"/>
  <c r="AL6" i="58" s="1"/>
  <c r="AL7" i="58" s="1"/>
  <c r="AL8" i="58" s="1"/>
  <c r="AL9" i="58" s="1"/>
  <c r="AL10" i="58" s="1"/>
  <c r="AL11" i="58" s="1"/>
  <c r="AL12" i="58" s="1"/>
  <c r="AL13" i="58" s="1"/>
  <c r="AL14" i="58" s="1"/>
  <c r="AL15" i="58" s="1"/>
  <c r="AL16" i="58" s="1"/>
  <c r="AL17" i="58" s="1"/>
  <c r="AL18" i="58" s="1"/>
  <c r="AL19" i="58" s="1"/>
  <c r="AL20" i="58" s="1"/>
  <c r="AL21" i="58" s="1"/>
  <c r="AL22" i="58" s="1"/>
  <c r="AL23" i="58" s="1"/>
  <c r="AL24" i="58" s="1"/>
  <c r="AL25" i="58" s="1"/>
  <c r="AL26" i="58" s="1"/>
  <c r="AL27" i="58" s="1"/>
  <c r="AL28" i="58" s="1"/>
  <c r="AL29" i="58" s="1"/>
  <c r="AL30" i="58" s="1"/>
  <c r="AL31" i="58" s="1"/>
  <c r="AL32" i="58" s="1"/>
  <c r="AL33" i="58" s="1"/>
  <c r="AL34" i="58" s="1"/>
  <c r="AL35" i="58" s="1"/>
  <c r="AL36" i="58" s="1"/>
  <c r="AL37" i="58" s="1"/>
  <c r="AL38" i="58" s="1"/>
  <c r="AL39" i="58" s="1"/>
  <c r="AL40" i="58" s="1"/>
  <c r="AL41" i="58" s="1"/>
  <c r="AL42" i="58" s="1"/>
  <c r="AL43" i="58" s="1"/>
  <c r="AL44" i="58" s="1"/>
  <c r="AK4" i="58"/>
  <c r="AK5" i="58" s="1"/>
  <c r="AK6" i="58" s="1"/>
  <c r="AK7" i="58" s="1"/>
  <c r="AK8" i="58" s="1"/>
  <c r="AK9" i="58" s="1"/>
  <c r="AK10" i="58" s="1"/>
  <c r="AK11" i="58" s="1"/>
  <c r="AK12" i="58" s="1"/>
  <c r="AK13" i="58" s="1"/>
  <c r="AK14" i="58" s="1"/>
  <c r="AK15" i="58" s="1"/>
  <c r="AK16" i="58" s="1"/>
  <c r="AK17" i="58" s="1"/>
  <c r="AK18" i="58" s="1"/>
  <c r="AK19" i="58" s="1"/>
  <c r="AK20" i="58" s="1"/>
  <c r="AK21" i="58" s="1"/>
  <c r="AK22" i="58" s="1"/>
  <c r="AK23" i="58" s="1"/>
  <c r="AK24" i="58" s="1"/>
  <c r="AK25" i="58" s="1"/>
  <c r="AK26" i="58" s="1"/>
  <c r="AK27" i="58" s="1"/>
  <c r="AK28" i="58" s="1"/>
  <c r="AK29" i="58" s="1"/>
  <c r="AK30" i="58" s="1"/>
  <c r="AK31" i="58" s="1"/>
  <c r="AK32" i="58" s="1"/>
  <c r="AK33" i="58" s="1"/>
  <c r="AK34" i="58" s="1"/>
  <c r="AK35" i="58" s="1"/>
  <c r="AK36" i="58" s="1"/>
  <c r="AK37" i="58" s="1"/>
  <c r="AK38" i="58" s="1"/>
  <c r="AK39" i="58" s="1"/>
  <c r="AK40" i="58" s="1"/>
  <c r="AK41" i="58" s="1"/>
  <c r="AK42" i="58" s="1"/>
  <c r="AK43" i="58" s="1"/>
  <c r="AK44" i="58" s="1"/>
  <c r="AH4" i="58"/>
  <c r="AH5" i="58" s="1"/>
  <c r="AG4" i="58"/>
  <c r="AG5" i="58" s="1"/>
  <c r="AG6" i="58" s="1"/>
  <c r="Z4" i="58"/>
  <c r="AA4" i="58" s="1"/>
  <c r="H4" i="58"/>
  <c r="AJ4" i="58" s="1"/>
  <c r="AJ5" i="58" s="1"/>
  <c r="AJ6" i="58" s="1"/>
  <c r="AJ7" i="58" s="1"/>
  <c r="AJ8" i="58" s="1"/>
  <c r="AJ9" i="58" s="1"/>
  <c r="G4" i="58"/>
  <c r="AI4" i="58" s="1"/>
  <c r="AI5" i="58" s="1"/>
  <c r="AI6" i="58" s="1"/>
  <c r="AI7" i="58" s="1"/>
  <c r="AI8" i="58" s="1"/>
  <c r="AI9" i="58" s="1"/>
  <c r="F4" i="58"/>
  <c r="E4" i="58"/>
  <c r="D4" i="58"/>
  <c r="K4" i="58" s="1"/>
  <c r="L4" i="58" s="1"/>
  <c r="AO3" i="58"/>
  <c r="AN3" i="58"/>
  <c r="AM3" i="58"/>
  <c r="AL3" i="58"/>
  <c r="AK3" i="58"/>
  <c r="Z3" i="58"/>
  <c r="A48" i="57"/>
  <c r="C44" i="57"/>
  <c r="B44" i="57"/>
  <c r="J44" i="57" s="1"/>
  <c r="A44" i="57"/>
  <c r="C43" i="57"/>
  <c r="B43" i="57"/>
  <c r="J43" i="57" s="1"/>
  <c r="A43" i="57"/>
  <c r="I42" i="57"/>
  <c r="C42" i="57"/>
  <c r="B42" i="57"/>
  <c r="J42" i="57" s="1"/>
  <c r="A42" i="57"/>
  <c r="I41" i="57"/>
  <c r="C41" i="57"/>
  <c r="B41" i="57"/>
  <c r="A41" i="57"/>
  <c r="J40" i="57"/>
  <c r="C40" i="57"/>
  <c r="B40" i="57"/>
  <c r="A40" i="57"/>
  <c r="I39" i="57"/>
  <c r="C39" i="57"/>
  <c r="B39" i="57"/>
  <c r="A39" i="57"/>
  <c r="I38" i="57"/>
  <c r="C38" i="57"/>
  <c r="B38" i="57"/>
  <c r="J38" i="57" s="1"/>
  <c r="A38" i="57"/>
  <c r="C37" i="57"/>
  <c r="B37" i="57"/>
  <c r="J37" i="57" s="1"/>
  <c r="A37" i="57"/>
  <c r="C36" i="57"/>
  <c r="B36" i="57"/>
  <c r="A36" i="57"/>
  <c r="C35" i="57"/>
  <c r="B35" i="57"/>
  <c r="J35" i="57" s="1"/>
  <c r="A35" i="57"/>
  <c r="I34" i="57"/>
  <c r="C34" i="57"/>
  <c r="B34" i="57"/>
  <c r="J34" i="57" s="1"/>
  <c r="A34" i="57"/>
  <c r="C33" i="57"/>
  <c r="B33" i="57"/>
  <c r="I33" i="57" s="1"/>
  <c r="A33" i="57"/>
  <c r="C32" i="57"/>
  <c r="B32" i="57"/>
  <c r="J32" i="57" s="1"/>
  <c r="A32" i="57"/>
  <c r="C31" i="57"/>
  <c r="B31" i="57"/>
  <c r="J31" i="57" s="1"/>
  <c r="A31" i="57"/>
  <c r="C30" i="57"/>
  <c r="B30" i="57"/>
  <c r="J30" i="57" s="1"/>
  <c r="A30" i="57"/>
  <c r="M29" i="57"/>
  <c r="C29" i="57"/>
  <c r="B29" i="57"/>
  <c r="A29" i="57"/>
  <c r="M28" i="57"/>
  <c r="C28" i="57"/>
  <c r="B28" i="57"/>
  <c r="J28" i="57" s="1"/>
  <c r="A28" i="57"/>
  <c r="M27" i="57"/>
  <c r="I27" i="57"/>
  <c r="AB27" i="57" s="1"/>
  <c r="C27" i="57"/>
  <c r="B27" i="57"/>
  <c r="J27" i="57" s="1"/>
  <c r="A27" i="57"/>
  <c r="M26" i="57"/>
  <c r="I26" i="57"/>
  <c r="C26" i="57"/>
  <c r="B26" i="57"/>
  <c r="A26" i="57"/>
  <c r="M25" i="57"/>
  <c r="C25" i="57"/>
  <c r="B25" i="57"/>
  <c r="A25" i="57"/>
  <c r="C24" i="57"/>
  <c r="B24" i="57"/>
  <c r="A24" i="57"/>
  <c r="C23" i="57"/>
  <c r="B23" i="57"/>
  <c r="A23" i="57"/>
  <c r="C22" i="57"/>
  <c r="B22" i="57"/>
  <c r="A22" i="57"/>
  <c r="C21" i="57"/>
  <c r="B21" i="57"/>
  <c r="A21" i="57"/>
  <c r="J20" i="57"/>
  <c r="C20" i="57"/>
  <c r="B20" i="57"/>
  <c r="A20" i="57"/>
  <c r="C19" i="57"/>
  <c r="B19" i="57"/>
  <c r="A19" i="57"/>
  <c r="J18" i="57"/>
  <c r="I18" i="57"/>
  <c r="AB18" i="57" s="1"/>
  <c r="C18" i="57"/>
  <c r="B18" i="57"/>
  <c r="A18" i="57"/>
  <c r="J17" i="57"/>
  <c r="I17" i="57"/>
  <c r="AB17" i="57" s="1"/>
  <c r="C17" i="57"/>
  <c r="B17" i="57"/>
  <c r="A17" i="57"/>
  <c r="J16" i="57"/>
  <c r="I16" i="57"/>
  <c r="AB16" i="57" s="1"/>
  <c r="C16" i="57"/>
  <c r="B16" i="57"/>
  <c r="A16" i="57"/>
  <c r="C15" i="57"/>
  <c r="B15" i="57"/>
  <c r="A15" i="57"/>
  <c r="C14" i="57"/>
  <c r="B14" i="57"/>
  <c r="A14" i="57"/>
  <c r="C13" i="57"/>
  <c r="B13" i="57"/>
  <c r="A13" i="57"/>
  <c r="I12" i="57"/>
  <c r="C12" i="57"/>
  <c r="B12" i="57"/>
  <c r="A12" i="57"/>
  <c r="I11" i="57"/>
  <c r="C11" i="57"/>
  <c r="B11" i="57"/>
  <c r="J11" i="57" s="1"/>
  <c r="A11" i="57"/>
  <c r="I10" i="57"/>
  <c r="AB10" i="57" s="1"/>
  <c r="C10" i="57"/>
  <c r="B10" i="57"/>
  <c r="J10" i="57" s="1"/>
  <c r="A10" i="57"/>
  <c r="C9" i="57"/>
  <c r="B9" i="57"/>
  <c r="A9" i="57"/>
  <c r="I8" i="57"/>
  <c r="C8" i="57"/>
  <c r="B8" i="57"/>
  <c r="G8" i="57" s="1"/>
  <c r="A8" i="57"/>
  <c r="I7" i="57"/>
  <c r="C7" i="57"/>
  <c r="B7" i="57"/>
  <c r="A7" i="57"/>
  <c r="I6" i="57"/>
  <c r="C6" i="57"/>
  <c r="B6" i="57"/>
  <c r="G6" i="57" s="1"/>
  <c r="A6" i="57"/>
  <c r="C5" i="57"/>
  <c r="B5" i="57"/>
  <c r="A5" i="57"/>
  <c r="AO4" i="57"/>
  <c r="AM4" i="57"/>
  <c r="AM5" i="57" s="1"/>
  <c r="AM6" i="57" s="1"/>
  <c r="AM7" i="57" s="1"/>
  <c r="AM8" i="57" s="1"/>
  <c r="AM9" i="57" s="1"/>
  <c r="AM10" i="57" s="1"/>
  <c r="AM11" i="57" s="1"/>
  <c r="AM12" i="57" s="1"/>
  <c r="AM13" i="57" s="1"/>
  <c r="AM14" i="57" s="1"/>
  <c r="AM15" i="57" s="1"/>
  <c r="AM16" i="57" s="1"/>
  <c r="AM17" i="57" s="1"/>
  <c r="AM18" i="57" s="1"/>
  <c r="AM19" i="57" s="1"/>
  <c r="AM20" i="57" s="1"/>
  <c r="AM21" i="57" s="1"/>
  <c r="AM22" i="57" s="1"/>
  <c r="AM23" i="57" s="1"/>
  <c r="AM24" i="57" s="1"/>
  <c r="AM25" i="57" s="1"/>
  <c r="AM26" i="57" s="1"/>
  <c r="AM27" i="57" s="1"/>
  <c r="AM28" i="57" s="1"/>
  <c r="AM29" i="57" s="1"/>
  <c r="AM30" i="57" s="1"/>
  <c r="AM31" i="57" s="1"/>
  <c r="AM32" i="57" s="1"/>
  <c r="AM33" i="57" s="1"/>
  <c r="AM34" i="57" s="1"/>
  <c r="AM35" i="57" s="1"/>
  <c r="AM36" i="57" s="1"/>
  <c r="AM37" i="57" s="1"/>
  <c r="AM38" i="57" s="1"/>
  <c r="AM39" i="57" s="1"/>
  <c r="AM40" i="57" s="1"/>
  <c r="AM41" i="57" s="1"/>
  <c r="AM42" i="57" s="1"/>
  <c r="AM43" i="57" s="1"/>
  <c r="AM44" i="57" s="1"/>
  <c r="AL4" i="57"/>
  <c r="AL5" i="57" s="1"/>
  <c r="AL6" i="57" s="1"/>
  <c r="AL7" i="57" s="1"/>
  <c r="AL8" i="57" s="1"/>
  <c r="AL9" i="57" s="1"/>
  <c r="AL10" i="57" s="1"/>
  <c r="AL11" i="57" s="1"/>
  <c r="AL12" i="57" s="1"/>
  <c r="AL13" i="57" s="1"/>
  <c r="AL14" i="57" s="1"/>
  <c r="AL15" i="57" s="1"/>
  <c r="AL16" i="57" s="1"/>
  <c r="AL17" i="57" s="1"/>
  <c r="AL18" i="57" s="1"/>
  <c r="AL19" i="57" s="1"/>
  <c r="AL20" i="57" s="1"/>
  <c r="AL21" i="57" s="1"/>
  <c r="AL22" i="57" s="1"/>
  <c r="AL23" i="57" s="1"/>
  <c r="AL24" i="57" s="1"/>
  <c r="AL25" i="57" s="1"/>
  <c r="AL26" i="57" s="1"/>
  <c r="AL27" i="57" s="1"/>
  <c r="AL28" i="57" s="1"/>
  <c r="AL29" i="57" s="1"/>
  <c r="AL30" i="57" s="1"/>
  <c r="AL31" i="57" s="1"/>
  <c r="AL32" i="57" s="1"/>
  <c r="AL33" i="57" s="1"/>
  <c r="AL34" i="57" s="1"/>
  <c r="AL35" i="57" s="1"/>
  <c r="AL36" i="57" s="1"/>
  <c r="AL37" i="57" s="1"/>
  <c r="AL38" i="57" s="1"/>
  <c r="AL39" i="57" s="1"/>
  <c r="AL40" i="57" s="1"/>
  <c r="AL41" i="57" s="1"/>
  <c r="AL42" i="57" s="1"/>
  <c r="AL43" i="57" s="1"/>
  <c r="AL44" i="57" s="1"/>
  <c r="AK4" i="57"/>
  <c r="AK5" i="57" s="1"/>
  <c r="AK6" i="57" s="1"/>
  <c r="AK7" i="57" s="1"/>
  <c r="AK8" i="57" s="1"/>
  <c r="AK9" i="57" s="1"/>
  <c r="AK10" i="57" s="1"/>
  <c r="AK11" i="57" s="1"/>
  <c r="AK12" i="57" s="1"/>
  <c r="AK13" i="57" s="1"/>
  <c r="AK14" i="57" s="1"/>
  <c r="AK15" i="57" s="1"/>
  <c r="AK16" i="57" s="1"/>
  <c r="AK17" i="57" s="1"/>
  <c r="AK18" i="57" s="1"/>
  <c r="AK19" i="57" s="1"/>
  <c r="AK20" i="57" s="1"/>
  <c r="AK21" i="57" s="1"/>
  <c r="AK22" i="57" s="1"/>
  <c r="AK23" i="57" s="1"/>
  <c r="AK24" i="57" s="1"/>
  <c r="AK25" i="57" s="1"/>
  <c r="AK26" i="57" s="1"/>
  <c r="AK27" i="57" s="1"/>
  <c r="AK28" i="57" s="1"/>
  <c r="AK29" i="57" s="1"/>
  <c r="AK30" i="57" s="1"/>
  <c r="AK31" i="57" s="1"/>
  <c r="AK32" i="57" s="1"/>
  <c r="AK33" i="57" s="1"/>
  <c r="AK34" i="57" s="1"/>
  <c r="AK35" i="57" s="1"/>
  <c r="AK36" i="57" s="1"/>
  <c r="AK37" i="57" s="1"/>
  <c r="AK38" i="57" s="1"/>
  <c r="AK39" i="57" s="1"/>
  <c r="AK40" i="57" s="1"/>
  <c r="AK41" i="57" s="1"/>
  <c r="AK42" i="57" s="1"/>
  <c r="AK43" i="57" s="1"/>
  <c r="AK44" i="57" s="1"/>
  <c r="AI4" i="57"/>
  <c r="AI5" i="57" s="1"/>
  <c r="AI6" i="57" s="1"/>
  <c r="AI7" i="57" s="1"/>
  <c r="AI8" i="57" s="1"/>
  <c r="AI9" i="57" s="1"/>
  <c r="AH4" i="57"/>
  <c r="AH5" i="57" s="1"/>
  <c r="AH6" i="57" s="1"/>
  <c r="AH7" i="57" s="1"/>
  <c r="AH8" i="57" s="1"/>
  <c r="AH9" i="57" s="1"/>
  <c r="AH10" i="57" s="1"/>
  <c r="H4" i="57"/>
  <c r="K4" i="57" s="1"/>
  <c r="L4" i="57" s="1"/>
  <c r="G4" i="57"/>
  <c r="F4" i="57"/>
  <c r="E4" i="57"/>
  <c r="AG4" i="57" s="1"/>
  <c r="AG5" i="57" s="1"/>
  <c r="AG6" i="57" s="1"/>
  <c r="AG7" i="57" s="1"/>
  <c r="AG8" i="57" s="1"/>
  <c r="AG9" i="57" s="1"/>
  <c r="AG10" i="57" s="1"/>
  <c r="D4" i="57"/>
  <c r="AF4" i="57" s="1"/>
  <c r="AF5" i="57" s="1"/>
  <c r="AF6" i="57" s="1"/>
  <c r="AF7" i="57" s="1"/>
  <c r="AF8" i="57" s="1"/>
  <c r="AF9" i="57" s="1"/>
  <c r="AF10" i="57" s="1"/>
  <c r="AF11" i="57" s="1"/>
  <c r="AO3" i="57"/>
  <c r="AN3" i="57"/>
  <c r="AM3" i="57"/>
  <c r="AL3" i="57"/>
  <c r="AK3" i="57"/>
  <c r="Z3" i="57"/>
  <c r="Z4" i="57" s="1"/>
  <c r="A48" i="56"/>
  <c r="C44" i="56"/>
  <c r="B44" i="56"/>
  <c r="J44" i="56" s="1"/>
  <c r="A44" i="56"/>
  <c r="C43" i="56"/>
  <c r="B43" i="56"/>
  <c r="J43" i="56" s="1"/>
  <c r="A43" i="56"/>
  <c r="J42" i="56"/>
  <c r="C42" i="56"/>
  <c r="B42" i="56"/>
  <c r="A42" i="56"/>
  <c r="I41" i="56"/>
  <c r="C41" i="56"/>
  <c r="B41" i="56"/>
  <c r="A41" i="56"/>
  <c r="J40" i="56"/>
  <c r="C40" i="56"/>
  <c r="B40" i="56"/>
  <c r="A40" i="56"/>
  <c r="J39" i="56"/>
  <c r="I39" i="56"/>
  <c r="C39" i="56"/>
  <c r="B39" i="56"/>
  <c r="A39" i="56"/>
  <c r="AB38" i="56"/>
  <c r="I38" i="56"/>
  <c r="C38" i="56"/>
  <c r="B38" i="56"/>
  <c r="J38" i="56" s="1"/>
  <c r="A38" i="56"/>
  <c r="J37" i="56"/>
  <c r="C37" i="56"/>
  <c r="B37" i="56"/>
  <c r="A37" i="56"/>
  <c r="I36" i="56"/>
  <c r="C36" i="56"/>
  <c r="B36" i="56"/>
  <c r="J36" i="56" s="1"/>
  <c r="A36" i="56"/>
  <c r="C35" i="56"/>
  <c r="B35" i="56"/>
  <c r="J35" i="56" s="1"/>
  <c r="A35" i="56"/>
  <c r="J34" i="56"/>
  <c r="C34" i="56"/>
  <c r="B34" i="56"/>
  <c r="A34" i="56"/>
  <c r="I33" i="56"/>
  <c r="C33" i="56"/>
  <c r="B33" i="56"/>
  <c r="A33" i="56"/>
  <c r="C32" i="56"/>
  <c r="B32" i="56"/>
  <c r="J32" i="56" s="1"/>
  <c r="A32" i="56"/>
  <c r="J31" i="56"/>
  <c r="C31" i="56"/>
  <c r="B31" i="56"/>
  <c r="A31" i="56"/>
  <c r="J30" i="56"/>
  <c r="C30" i="56"/>
  <c r="B30" i="56"/>
  <c r="A30" i="56"/>
  <c r="M29" i="56"/>
  <c r="J29" i="56"/>
  <c r="C29" i="56"/>
  <c r="B29" i="56"/>
  <c r="A29" i="56"/>
  <c r="M28" i="56"/>
  <c r="C28" i="56"/>
  <c r="B28" i="56"/>
  <c r="J28" i="56" s="1"/>
  <c r="A28" i="56"/>
  <c r="M27" i="56"/>
  <c r="I27" i="56"/>
  <c r="AB27" i="56" s="1"/>
  <c r="C27" i="56"/>
  <c r="B27" i="56"/>
  <c r="J27" i="56" s="1"/>
  <c r="A27" i="56"/>
  <c r="M26" i="56"/>
  <c r="I26" i="56"/>
  <c r="C26" i="56"/>
  <c r="B26" i="56"/>
  <c r="J26" i="56" s="1"/>
  <c r="A26" i="56"/>
  <c r="M25" i="56"/>
  <c r="C25" i="56"/>
  <c r="B25" i="56"/>
  <c r="A25" i="56"/>
  <c r="C24" i="56"/>
  <c r="B24" i="56"/>
  <c r="A24" i="56"/>
  <c r="AB23" i="56"/>
  <c r="J23" i="56"/>
  <c r="I23" i="56"/>
  <c r="C23" i="56"/>
  <c r="B23" i="56"/>
  <c r="A23" i="56"/>
  <c r="J22" i="56"/>
  <c r="I22" i="56"/>
  <c r="AB22" i="56" s="1"/>
  <c r="C22" i="56"/>
  <c r="B22" i="56"/>
  <c r="A22" i="56"/>
  <c r="C21" i="56"/>
  <c r="B21" i="56"/>
  <c r="A21" i="56"/>
  <c r="C20" i="56"/>
  <c r="B20" i="56"/>
  <c r="A20" i="56"/>
  <c r="AB19" i="56"/>
  <c r="J19" i="56"/>
  <c r="I19" i="56"/>
  <c r="C19" i="56"/>
  <c r="B19" i="56"/>
  <c r="A19" i="56"/>
  <c r="J18" i="56"/>
  <c r="I18" i="56"/>
  <c r="C18" i="56"/>
  <c r="B18" i="56"/>
  <c r="A18" i="56"/>
  <c r="C17" i="56"/>
  <c r="B17" i="56"/>
  <c r="A17" i="56"/>
  <c r="AB16" i="56"/>
  <c r="I16" i="56"/>
  <c r="C16" i="56"/>
  <c r="B16" i="56"/>
  <c r="J16" i="56" s="1"/>
  <c r="A16" i="56"/>
  <c r="C15" i="56"/>
  <c r="B15" i="56"/>
  <c r="J15" i="56" s="1"/>
  <c r="A15" i="56"/>
  <c r="C14" i="56"/>
  <c r="B14" i="56"/>
  <c r="J14" i="56" s="1"/>
  <c r="A14" i="56"/>
  <c r="C13" i="56"/>
  <c r="B13" i="56"/>
  <c r="J13" i="56" s="1"/>
  <c r="A13" i="56"/>
  <c r="I12" i="56"/>
  <c r="C12" i="56"/>
  <c r="B12" i="56"/>
  <c r="A12" i="56"/>
  <c r="I11" i="56"/>
  <c r="C11" i="56"/>
  <c r="B11" i="56"/>
  <c r="A11" i="56"/>
  <c r="AM10" i="56"/>
  <c r="AM11" i="56" s="1"/>
  <c r="AM12" i="56" s="1"/>
  <c r="AM13" i="56" s="1"/>
  <c r="AM14" i="56" s="1"/>
  <c r="AM15" i="56" s="1"/>
  <c r="AM16" i="56" s="1"/>
  <c r="AM17" i="56" s="1"/>
  <c r="AM18" i="56" s="1"/>
  <c r="AM19" i="56" s="1"/>
  <c r="AM20" i="56" s="1"/>
  <c r="AM21" i="56" s="1"/>
  <c r="AM22" i="56" s="1"/>
  <c r="AM23" i="56" s="1"/>
  <c r="AM24" i="56" s="1"/>
  <c r="AM25" i="56" s="1"/>
  <c r="AM26" i="56" s="1"/>
  <c r="AM27" i="56" s="1"/>
  <c r="AM28" i="56" s="1"/>
  <c r="AM29" i="56" s="1"/>
  <c r="AM30" i="56" s="1"/>
  <c r="AM31" i="56" s="1"/>
  <c r="AM32" i="56" s="1"/>
  <c r="AM33" i="56" s="1"/>
  <c r="AM34" i="56" s="1"/>
  <c r="AM35" i="56" s="1"/>
  <c r="AM36" i="56" s="1"/>
  <c r="AM37" i="56" s="1"/>
  <c r="AM38" i="56" s="1"/>
  <c r="AM39" i="56" s="1"/>
  <c r="AM40" i="56" s="1"/>
  <c r="AM41" i="56" s="1"/>
  <c r="AM42" i="56" s="1"/>
  <c r="AM43" i="56" s="1"/>
  <c r="AM44" i="56" s="1"/>
  <c r="C10" i="56"/>
  <c r="B10" i="56"/>
  <c r="J10" i="56" s="1"/>
  <c r="A10" i="56"/>
  <c r="C9" i="56"/>
  <c r="B9" i="56"/>
  <c r="J9" i="56" s="1"/>
  <c r="A9" i="56"/>
  <c r="AI8" i="56"/>
  <c r="AI9" i="56" s="1"/>
  <c r="AH8" i="56"/>
  <c r="F8" i="56" s="1"/>
  <c r="I8" i="56"/>
  <c r="E8" i="56"/>
  <c r="C8" i="56"/>
  <c r="B8" i="56"/>
  <c r="A8" i="56"/>
  <c r="I7" i="56"/>
  <c r="C7" i="56"/>
  <c r="B7" i="56"/>
  <c r="A7" i="56"/>
  <c r="AL6" i="56"/>
  <c r="AL7" i="56" s="1"/>
  <c r="AL8" i="56" s="1"/>
  <c r="AL9" i="56" s="1"/>
  <c r="AL10" i="56" s="1"/>
  <c r="AL11" i="56" s="1"/>
  <c r="AL12" i="56" s="1"/>
  <c r="AL13" i="56" s="1"/>
  <c r="AL14" i="56" s="1"/>
  <c r="AL15" i="56" s="1"/>
  <c r="AL16" i="56" s="1"/>
  <c r="AL17" i="56" s="1"/>
  <c r="AL18" i="56" s="1"/>
  <c r="AL19" i="56" s="1"/>
  <c r="AL20" i="56" s="1"/>
  <c r="AL21" i="56" s="1"/>
  <c r="AL22" i="56" s="1"/>
  <c r="AL23" i="56" s="1"/>
  <c r="AL24" i="56" s="1"/>
  <c r="AL25" i="56" s="1"/>
  <c r="AL26" i="56" s="1"/>
  <c r="AL27" i="56" s="1"/>
  <c r="AL28" i="56" s="1"/>
  <c r="AL29" i="56" s="1"/>
  <c r="AL30" i="56" s="1"/>
  <c r="AL31" i="56" s="1"/>
  <c r="AL32" i="56" s="1"/>
  <c r="AL33" i="56" s="1"/>
  <c r="AL34" i="56" s="1"/>
  <c r="AL35" i="56" s="1"/>
  <c r="AL36" i="56" s="1"/>
  <c r="AL37" i="56" s="1"/>
  <c r="AL38" i="56" s="1"/>
  <c r="AL39" i="56" s="1"/>
  <c r="AL40" i="56" s="1"/>
  <c r="AL41" i="56" s="1"/>
  <c r="AL42" i="56" s="1"/>
  <c r="AL43" i="56" s="1"/>
  <c r="AL44" i="56" s="1"/>
  <c r="I6" i="56"/>
  <c r="G6" i="56"/>
  <c r="F6" i="56"/>
  <c r="C6" i="56"/>
  <c r="B6" i="56"/>
  <c r="A6" i="56"/>
  <c r="AL5" i="56"/>
  <c r="AK5" i="56"/>
  <c r="AK6" i="56" s="1"/>
  <c r="AK7" i="56" s="1"/>
  <c r="AK8" i="56" s="1"/>
  <c r="AK9" i="56" s="1"/>
  <c r="AK10" i="56" s="1"/>
  <c r="AK11" i="56" s="1"/>
  <c r="AK12" i="56" s="1"/>
  <c r="AK13" i="56" s="1"/>
  <c r="AK14" i="56" s="1"/>
  <c r="AK15" i="56" s="1"/>
  <c r="AK16" i="56" s="1"/>
  <c r="AK17" i="56" s="1"/>
  <c r="AK18" i="56" s="1"/>
  <c r="AK19" i="56" s="1"/>
  <c r="AK20" i="56" s="1"/>
  <c r="AK21" i="56" s="1"/>
  <c r="AK22" i="56" s="1"/>
  <c r="AK23" i="56" s="1"/>
  <c r="AK24" i="56" s="1"/>
  <c r="AK25" i="56" s="1"/>
  <c r="AK26" i="56" s="1"/>
  <c r="AK27" i="56" s="1"/>
  <c r="AK28" i="56" s="1"/>
  <c r="AK29" i="56" s="1"/>
  <c r="AK30" i="56" s="1"/>
  <c r="AK31" i="56" s="1"/>
  <c r="AK32" i="56" s="1"/>
  <c r="AK33" i="56" s="1"/>
  <c r="AK34" i="56" s="1"/>
  <c r="AK35" i="56" s="1"/>
  <c r="AK36" i="56" s="1"/>
  <c r="AK37" i="56" s="1"/>
  <c r="AK38" i="56" s="1"/>
  <c r="AK39" i="56" s="1"/>
  <c r="AK40" i="56" s="1"/>
  <c r="AK41" i="56" s="1"/>
  <c r="AK42" i="56" s="1"/>
  <c r="AK43" i="56" s="1"/>
  <c r="AK44" i="56" s="1"/>
  <c r="AJ5" i="56"/>
  <c r="AJ6" i="56" s="1"/>
  <c r="G5" i="56"/>
  <c r="F5" i="56"/>
  <c r="C5" i="56"/>
  <c r="B5" i="56"/>
  <c r="E5" i="56" s="1"/>
  <c r="A5" i="56"/>
  <c r="AO4" i="56"/>
  <c r="AM4" i="56"/>
  <c r="AM5" i="56" s="1"/>
  <c r="AM6" i="56" s="1"/>
  <c r="AM7" i="56" s="1"/>
  <c r="AM8" i="56" s="1"/>
  <c r="AM9" i="56" s="1"/>
  <c r="AL4" i="56"/>
  <c r="AK4" i="56"/>
  <c r="AF4" i="56"/>
  <c r="AF5" i="56" s="1"/>
  <c r="AF6" i="56" s="1"/>
  <c r="AF7" i="56" s="1"/>
  <c r="AF8" i="56" s="1"/>
  <c r="AF9" i="56" s="1"/>
  <c r="Z4" i="56"/>
  <c r="Z5" i="56" s="1"/>
  <c r="H4" i="56"/>
  <c r="AJ4" i="56" s="1"/>
  <c r="G4" i="56"/>
  <c r="AI4" i="56" s="1"/>
  <c r="AI5" i="56" s="1"/>
  <c r="AI6" i="56" s="1"/>
  <c r="AI7" i="56" s="1"/>
  <c r="G7" i="56" s="1"/>
  <c r="F4" i="56"/>
  <c r="AH4" i="56" s="1"/>
  <c r="AH5" i="56" s="1"/>
  <c r="AH6" i="56" s="1"/>
  <c r="AH7" i="56" s="1"/>
  <c r="F7" i="56" s="1"/>
  <c r="E4" i="56"/>
  <c r="AG4" i="56" s="1"/>
  <c r="AG5" i="56" s="1"/>
  <c r="AG6" i="56" s="1"/>
  <c r="AG7" i="56" s="1"/>
  <c r="AG8" i="56" s="1"/>
  <c r="AG9" i="56" s="1"/>
  <c r="D4" i="56"/>
  <c r="K4" i="56" s="1"/>
  <c r="L4" i="56" s="1"/>
  <c r="AO3" i="56"/>
  <c r="AN3" i="56"/>
  <c r="AM3" i="56"/>
  <c r="AL3" i="56"/>
  <c r="AK3" i="56"/>
  <c r="Z3" i="56"/>
  <c r="Z6" i="37"/>
  <c r="AF6" i="37"/>
  <c r="AF7" i="37" s="1"/>
  <c r="AF8" i="37" s="1"/>
  <c r="AG6" i="37"/>
  <c r="AG7" i="37" s="1"/>
  <c r="AH6" i="37"/>
  <c r="AI6" i="37"/>
  <c r="AI7" i="37" s="1"/>
  <c r="AJ6" i="37"/>
  <c r="AK6" i="37"/>
  <c r="AL6" i="37"/>
  <c r="AM6" i="37"/>
  <c r="Z7" i="37"/>
  <c r="Z8" i="37" s="1"/>
  <c r="AB7" i="37"/>
  <c r="AJ7" i="37"/>
  <c r="AJ8" i="37" s="1"/>
  <c r="AK7" i="37"/>
  <c r="AK8" i="37" s="1"/>
  <c r="AK9" i="37" s="1"/>
  <c r="AK10" i="37" s="1"/>
  <c r="AK11" i="37" s="1"/>
  <c r="AK12" i="37" s="1"/>
  <c r="AK13" i="37" s="1"/>
  <c r="AK14" i="37" s="1"/>
  <c r="AK15" i="37" s="1"/>
  <c r="AK16" i="37" s="1"/>
  <c r="AK17" i="37" s="1"/>
  <c r="AK18" i="37" s="1"/>
  <c r="AK19" i="37" s="1"/>
  <c r="AK20" i="37" s="1"/>
  <c r="AK21" i="37" s="1"/>
  <c r="AK22" i="37" s="1"/>
  <c r="AK23" i="37" s="1"/>
  <c r="AK24" i="37" s="1"/>
  <c r="AK25" i="37" s="1"/>
  <c r="AK26" i="37" s="1"/>
  <c r="AK27" i="37" s="1"/>
  <c r="AK28" i="37" s="1"/>
  <c r="AK29" i="37" s="1"/>
  <c r="AK30" i="37" s="1"/>
  <c r="AK31" i="37" s="1"/>
  <c r="AK32" i="37" s="1"/>
  <c r="AK33" i="37" s="1"/>
  <c r="AK34" i="37" s="1"/>
  <c r="AK35" i="37" s="1"/>
  <c r="AK36" i="37" s="1"/>
  <c r="AK37" i="37" s="1"/>
  <c r="AK38" i="37" s="1"/>
  <c r="AK39" i="37" s="1"/>
  <c r="AK40" i="37" s="1"/>
  <c r="AK41" i="37" s="1"/>
  <c r="AK42" i="37" s="1"/>
  <c r="AK43" i="37" s="1"/>
  <c r="AK44" i="37" s="1"/>
  <c r="AL7" i="37"/>
  <c r="AL8" i="37" s="1"/>
  <c r="AL9" i="37" s="1"/>
  <c r="AL10" i="37" s="1"/>
  <c r="AL11" i="37" s="1"/>
  <c r="AL12" i="37" s="1"/>
  <c r="AL13" i="37" s="1"/>
  <c r="AL14" i="37" s="1"/>
  <c r="AL15" i="37" s="1"/>
  <c r="AL16" i="37" s="1"/>
  <c r="AL17" i="37" s="1"/>
  <c r="AL18" i="37" s="1"/>
  <c r="AL19" i="37" s="1"/>
  <c r="AL20" i="37" s="1"/>
  <c r="AL21" i="37" s="1"/>
  <c r="AL22" i="37" s="1"/>
  <c r="AL23" i="37" s="1"/>
  <c r="AL24" i="37" s="1"/>
  <c r="AL25" i="37" s="1"/>
  <c r="AL26" i="37" s="1"/>
  <c r="AL27" i="37" s="1"/>
  <c r="AL28" i="37" s="1"/>
  <c r="AL29" i="37" s="1"/>
  <c r="AL30" i="37" s="1"/>
  <c r="AL31" i="37" s="1"/>
  <c r="AL32" i="37" s="1"/>
  <c r="AL33" i="37" s="1"/>
  <c r="AL34" i="37" s="1"/>
  <c r="AL35" i="37" s="1"/>
  <c r="AL36" i="37" s="1"/>
  <c r="AL37" i="37" s="1"/>
  <c r="AL38" i="37" s="1"/>
  <c r="AL39" i="37" s="1"/>
  <c r="AL40" i="37" s="1"/>
  <c r="AL41" i="37" s="1"/>
  <c r="AL42" i="37" s="1"/>
  <c r="AL43" i="37" s="1"/>
  <c r="AL44" i="37" s="1"/>
  <c r="AM7" i="37"/>
  <c r="AM8" i="37" s="1"/>
  <c r="AM9" i="37" s="1"/>
  <c r="AM10" i="37" s="1"/>
  <c r="AM11" i="37" s="1"/>
  <c r="AM12" i="37" s="1"/>
  <c r="AM13" i="37" s="1"/>
  <c r="AM14" i="37" s="1"/>
  <c r="AM15" i="37" s="1"/>
  <c r="AM16" i="37" s="1"/>
  <c r="AM17" i="37" s="1"/>
  <c r="AM18" i="37" s="1"/>
  <c r="AM19" i="37" s="1"/>
  <c r="AM20" i="37" s="1"/>
  <c r="AM21" i="37" s="1"/>
  <c r="AM22" i="37" s="1"/>
  <c r="AM23" i="37" s="1"/>
  <c r="AM24" i="37" s="1"/>
  <c r="AM25" i="37" s="1"/>
  <c r="AM26" i="37" s="1"/>
  <c r="AM27" i="37" s="1"/>
  <c r="AM28" i="37" s="1"/>
  <c r="AM29" i="37" s="1"/>
  <c r="AM30" i="37" s="1"/>
  <c r="AM31" i="37" s="1"/>
  <c r="AM32" i="37" s="1"/>
  <c r="AM33" i="37" s="1"/>
  <c r="AM34" i="37" s="1"/>
  <c r="AM35" i="37" s="1"/>
  <c r="AM36" i="37" s="1"/>
  <c r="AM37" i="37" s="1"/>
  <c r="AM38" i="37" s="1"/>
  <c r="AM39" i="37" s="1"/>
  <c r="AM40" i="37" s="1"/>
  <c r="AM41" i="37" s="1"/>
  <c r="AM42" i="37" s="1"/>
  <c r="AM43" i="37" s="1"/>
  <c r="AM44" i="37" s="1"/>
  <c r="AB9" i="37"/>
  <c r="AB13" i="37"/>
  <c r="AB15" i="37"/>
  <c r="AB17" i="37"/>
  <c r="AB23" i="37"/>
  <c r="AB25" i="37"/>
  <c r="AB29" i="37"/>
  <c r="AB33" i="37"/>
  <c r="D6" i="37"/>
  <c r="E6" i="37"/>
  <c r="G6" i="37"/>
  <c r="H6" i="37"/>
  <c r="I6" i="37"/>
  <c r="AB6" i="37" s="1"/>
  <c r="J6" i="37"/>
  <c r="D7" i="37"/>
  <c r="H7" i="37"/>
  <c r="I7" i="37"/>
  <c r="J7" i="37"/>
  <c r="I8" i="37"/>
  <c r="AB8" i="37" s="1"/>
  <c r="J8" i="37"/>
  <c r="I9" i="37"/>
  <c r="J9" i="37"/>
  <c r="I10" i="37"/>
  <c r="AB10" i="37" s="1"/>
  <c r="J10" i="37"/>
  <c r="I11" i="37"/>
  <c r="J11" i="37"/>
  <c r="AB11" i="37" s="1"/>
  <c r="I12" i="37"/>
  <c r="AB12" i="37" s="1"/>
  <c r="J12" i="37"/>
  <c r="I13" i="37"/>
  <c r="J13" i="37"/>
  <c r="I14" i="37"/>
  <c r="AB14" i="37" s="1"/>
  <c r="J14" i="37"/>
  <c r="I15" i="37"/>
  <c r="J15" i="37"/>
  <c r="I16" i="37"/>
  <c r="AB16" i="37" s="1"/>
  <c r="J16" i="37"/>
  <c r="I17" i="37"/>
  <c r="J17" i="37"/>
  <c r="I18" i="37"/>
  <c r="AB18" i="37" s="1"/>
  <c r="J18" i="37"/>
  <c r="I19" i="37"/>
  <c r="J19" i="37"/>
  <c r="AB19" i="37" s="1"/>
  <c r="I20" i="37"/>
  <c r="AB20" i="37" s="1"/>
  <c r="J20" i="37"/>
  <c r="I21" i="37"/>
  <c r="J21" i="37"/>
  <c r="AB21" i="37" s="1"/>
  <c r="I22" i="37"/>
  <c r="AB22" i="37" s="1"/>
  <c r="J22" i="37"/>
  <c r="I23" i="37"/>
  <c r="J23" i="37"/>
  <c r="I24" i="37"/>
  <c r="AB24" i="37" s="1"/>
  <c r="J24" i="37"/>
  <c r="I25" i="37"/>
  <c r="J25" i="37"/>
  <c r="I26" i="37"/>
  <c r="AB26" i="37" s="1"/>
  <c r="J26" i="37"/>
  <c r="I27" i="37"/>
  <c r="J27" i="37"/>
  <c r="AB27" i="37" s="1"/>
  <c r="I28" i="37"/>
  <c r="AB28" i="37" s="1"/>
  <c r="J28" i="37"/>
  <c r="I29" i="37"/>
  <c r="J29" i="37"/>
  <c r="I30" i="37"/>
  <c r="AB30" i="37" s="1"/>
  <c r="J30" i="37"/>
  <c r="I31" i="37"/>
  <c r="AB31" i="37" s="1"/>
  <c r="J31" i="37"/>
  <c r="I32" i="37"/>
  <c r="J32" i="37"/>
  <c r="I33" i="37"/>
  <c r="J33" i="37"/>
  <c r="I34" i="37"/>
  <c r="AB34" i="37" s="1"/>
  <c r="J34" i="37"/>
  <c r="I35" i="37"/>
  <c r="AB35" i="37" s="1"/>
  <c r="J35" i="37"/>
  <c r="I36" i="37"/>
  <c r="J36" i="37"/>
  <c r="I37" i="37"/>
  <c r="AB37" i="37" s="1"/>
  <c r="J37" i="37"/>
  <c r="I38" i="37"/>
  <c r="J38" i="37"/>
  <c r="I39" i="37"/>
  <c r="AB39" i="37" s="1"/>
  <c r="J39" i="37"/>
  <c r="I40" i="37"/>
  <c r="J40" i="37"/>
  <c r="I41" i="37"/>
  <c r="AB41" i="37" s="1"/>
  <c r="J41" i="37"/>
  <c r="I42" i="37"/>
  <c r="J42" i="37"/>
  <c r="I43" i="37"/>
  <c r="AB43" i="37" s="1"/>
  <c r="J43" i="37"/>
  <c r="I44" i="37"/>
  <c r="AB44" i="37" s="1"/>
  <c r="J44" i="37"/>
  <c r="A6" i="37"/>
  <c r="B6" i="37"/>
  <c r="C6" i="37"/>
  <c r="A7" i="37"/>
  <c r="B7" i="37"/>
  <c r="C7" i="37"/>
  <c r="A8" i="37"/>
  <c r="B8" i="37"/>
  <c r="C8" i="37"/>
  <c r="A9" i="37"/>
  <c r="B9" i="37"/>
  <c r="C9" i="37"/>
  <c r="A10" i="37"/>
  <c r="B10" i="37"/>
  <c r="C10" i="37"/>
  <c r="A11" i="37"/>
  <c r="B11" i="37"/>
  <c r="C11" i="37"/>
  <c r="A12" i="37"/>
  <c r="B12" i="37"/>
  <c r="C12" i="37"/>
  <c r="A13" i="37"/>
  <c r="B13" i="37"/>
  <c r="C13" i="37"/>
  <c r="A14" i="37"/>
  <c r="B14" i="37"/>
  <c r="C14" i="37"/>
  <c r="A15" i="37"/>
  <c r="B15" i="37"/>
  <c r="C15" i="37"/>
  <c r="A16" i="37"/>
  <c r="B16" i="37"/>
  <c r="C16" i="37"/>
  <c r="A17" i="37"/>
  <c r="B17" i="37"/>
  <c r="C17" i="37"/>
  <c r="A18" i="37"/>
  <c r="B18" i="37"/>
  <c r="C18" i="37"/>
  <c r="A19" i="37"/>
  <c r="B19" i="37"/>
  <c r="C19" i="37"/>
  <c r="A20" i="37"/>
  <c r="B20" i="37"/>
  <c r="C20" i="37"/>
  <c r="A21" i="37"/>
  <c r="B21" i="37"/>
  <c r="C21" i="37"/>
  <c r="A22" i="37"/>
  <c r="B22" i="37"/>
  <c r="C22" i="37"/>
  <c r="A23" i="37"/>
  <c r="B23" i="37"/>
  <c r="C23" i="37"/>
  <c r="A24" i="37"/>
  <c r="B24" i="37"/>
  <c r="C24" i="37"/>
  <c r="A25" i="37"/>
  <c r="B25" i="37"/>
  <c r="C25" i="37"/>
  <c r="A26" i="37"/>
  <c r="B26" i="37"/>
  <c r="C26" i="37"/>
  <c r="A27" i="37"/>
  <c r="B27" i="37"/>
  <c r="C27" i="37"/>
  <c r="A28" i="37"/>
  <c r="B28" i="37"/>
  <c r="C28" i="37"/>
  <c r="A29" i="37"/>
  <c r="B29" i="37"/>
  <c r="C29" i="37"/>
  <c r="A30" i="37"/>
  <c r="B30" i="37"/>
  <c r="C30" i="37"/>
  <c r="A31" i="37"/>
  <c r="B31" i="37"/>
  <c r="C31" i="37"/>
  <c r="A32" i="37"/>
  <c r="B32" i="37"/>
  <c r="C32" i="37"/>
  <c r="A33" i="37"/>
  <c r="B33" i="37"/>
  <c r="C33" i="37"/>
  <c r="A34" i="37"/>
  <c r="B34" i="37"/>
  <c r="C34" i="37"/>
  <c r="A35" i="37"/>
  <c r="B35" i="37"/>
  <c r="C35" i="37"/>
  <c r="A36" i="37"/>
  <c r="B36" i="37"/>
  <c r="C36" i="37"/>
  <c r="A37" i="37"/>
  <c r="B37" i="37"/>
  <c r="C37" i="37"/>
  <c r="A38" i="37"/>
  <c r="B38" i="37"/>
  <c r="C38" i="37"/>
  <c r="A39" i="37"/>
  <c r="B39" i="37"/>
  <c r="C39" i="37"/>
  <c r="A40" i="37"/>
  <c r="B40" i="37"/>
  <c r="C40" i="37"/>
  <c r="A41" i="37"/>
  <c r="B41" i="37"/>
  <c r="C41" i="37"/>
  <c r="A42" i="37"/>
  <c r="B42" i="37"/>
  <c r="C42" i="37"/>
  <c r="A43" i="37"/>
  <c r="B43" i="37"/>
  <c r="C43" i="37"/>
  <c r="A44" i="37"/>
  <c r="B44" i="37"/>
  <c r="C44" i="37"/>
  <c r="AN33" i="14" l="1"/>
  <c r="AT33" i="14" s="1"/>
  <c r="M33" i="14" s="1"/>
  <c r="AN17" i="14"/>
  <c r="AT17" i="14" s="1"/>
  <c r="M17" i="14" s="1"/>
  <c r="AN30" i="14"/>
  <c r="AT30" i="14" s="1"/>
  <c r="M30" i="14" s="1"/>
  <c r="AN22" i="14"/>
  <c r="AT22" i="14" s="1"/>
  <c r="M22" i="14" s="1"/>
  <c r="AN14" i="14"/>
  <c r="AT14" i="14" s="1"/>
  <c r="M14" i="14" s="1"/>
  <c r="AN28" i="14"/>
  <c r="AT28" i="14" s="1"/>
  <c r="M28" i="14" s="1"/>
  <c r="AN20" i="14"/>
  <c r="AT20" i="14" s="1"/>
  <c r="M20" i="14" s="1"/>
  <c r="AN12" i="14"/>
  <c r="AT12" i="14" s="1"/>
  <c r="M12" i="14" s="1"/>
  <c r="AN44" i="14"/>
  <c r="AT44" i="14" s="1"/>
  <c r="M44" i="14" s="1"/>
  <c r="AN42" i="14"/>
  <c r="AT42" i="14" s="1"/>
  <c r="M42" i="14" s="1"/>
  <c r="AN40" i="14"/>
  <c r="AT40" i="14" s="1"/>
  <c r="M40" i="14" s="1"/>
  <c r="AN38" i="14"/>
  <c r="AT38" i="14" s="1"/>
  <c r="M38" i="14" s="1"/>
  <c r="AN36" i="14"/>
  <c r="AT36" i="14" s="1"/>
  <c r="M36" i="14" s="1"/>
  <c r="AN31" i="14"/>
  <c r="AT31" i="14" s="1"/>
  <c r="M31" i="14" s="1"/>
  <c r="AN23" i="14"/>
  <c r="AT23" i="14" s="1"/>
  <c r="M23" i="14" s="1"/>
  <c r="AN15" i="14"/>
  <c r="AT15" i="14" s="1"/>
  <c r="M15" i="14" s="1"/>
  <c r="AN34" i="14"/>
  <c r="AT34" i="14" s="1"/>
  <c r="M34" i="14" s="1"/>
  <c r="AN26" i="14"/>
  <c r="AT26" i="14" s="1"/>
  <c r="M26" i="14" s="1"/>
  <c r="AN18" i="14"/>
  <c r="AT18" i="14" s="1"/>
  <c r="M18" i="14" s="1"/>
  <c r="AN10" i="14"/>
  <c r="AT10" i="14" s="1"/>
  <c r="M10" i="14" s="1"/>
  <c r="AN29" i="14"/>
  <c r="AT29" i="14" s="1"/>
  <c r="M29" i="14" s="1"/>
  <c r="AN21" i="14"/>
  <c r="AT21" i="14" s="1"/>
  <c r="M21" i="14" s="1"/>
  <c r="AN13" i="14"/>
  <c r="AT13" i="14" s="1"/>
  <c r="M13" i="14" s="1"/>
  <c r="AN25" i="14"/>
  <c r="AT25" i="14" s="1"/>
  <c r="M25" i="14" s="1"/>
  <c r="AN32" i="14"/>
  <c r="AT32" i="14" s="1"/>
  <c r="M32" i="14" s="1"/>
  <c r="AN24" i="14"/>
  <c r="AT24" i="14" s="1"/>
  <c r="M24" i="14" s="1"/>
  <c r="AN16" i="14"/>
  <c r="AT16" i="14" s="1"/>
  <c r="M16" i="14" s="1"/>
  <c r="AN45" i="14"/>
  <c r="AT45" i="14" s="1"/>
  <c r="M45" i="14" s="1"/>
  <c r="AN43" i="14"/>
  <c r="AT43" i="14" s="1"/>
  <c r="M43" i="14" s="1"/>
  <c r="AN41" i="14"/>
  <c r="AT41" i="14" s="1"/>
  <c r="M41" i="14" s="1"/>
  <c r="AN39" i="14"/>
  <c r="AT39" i="14" s="1"/>
  <c r="M39" i="14" s="1"/>
  <c r="AN37" i="14"/>
  <c r="AT37" i="14" s="1"/>
  <c r="M37" i="14" s="1"/>
  <c r="AN35" i="14"/>
  <c r="AT35" i="14" s="1"/>
  <c r="M35" i="14" s="1"/>
  <c r="AN9" i="14"/>
  <c r="AT9" i="14" s="1"/>
  <c r="M9" i="14" s="1"/>
  <c r="AN27" i="14"/>
  <c r="AT27" i="14" s="1"/>
  <c r="M27" i="14" s="1"/>
  <c r="AN19" i="14"/>
  <c r="AT19" i="14" s="1"/>
  <c r="M19" i="14" s="1"/>
  <c r="AN11" i="14"/>
  <c r="AT11" i="14" s="1"/>
  <c r="M11" i="14" s="1"/>
  <c r="D10" i="72"/>
  <c r="AF11" i="72"/>
  <c r="AH11" i="72"/>
  <c r="F10" i="72"/>
  <c r="G5" i="72"/>
  <c r="F5" i="72"/>
  <c r="E5" i="72"/>
  <c r="D5" i="72"/>
  <c r="I5" i="72"/>
  <c r="AB6" i="72"/>
  <c r="AA4" i="72"/>
  <c r="Z5" i="72"/>
  <c r="AI11" i="72"/>
  <c r="G10" i="72"/>
  <c r="J5" i="72"/>
  <c r="G9" i="72"/>
  <c r="E10" i="72"/>
  <c r="I16" i="72"/>
  <c r="AB16" i="72" s="1"/>
  <c r="J16" i="72"/>
  <c r="AG12" i="72"/>
  <c r="AG13" i="72" s="1"/>
  <c r="AG14" i="72" s="1"/>
  <c r="E11" i="72"/>
  <c r="G7" i="72"/>
  <c r="AB10" i="72"/>
  <c r="AJ4" i="72"/>
  <c r="AJ5" i="72" s="1"/>
  <c r="AJ6" i="72" s="1"/>
  <c r="AJ7" i="72" s="1"/>
  <c r="AJ8" i="72" s="1"/>
  <c r="AJ9" i="72" s="1"/>
  <c r="K4" i="72"/>
  <c r="L4" i="72" s="1"/>
  <c r="G6" i="72"/>
  <c r="I28" i="72"/>
  <c r="H7" i="72"/>
  <c r="H8" i="72"/>
  <c r="F9" i="72"/>
  <c r="J11" i="72"/>
  <c r="AB11" i="72" s="1"/>
  <c r="I38" i="72"/>
  <c r="I32" i="72"/>
  <c r="AB32" i="72" s="1"/>
  <c r="J8" i="72"/>
  <c r="AB8" i="72" s="1"/>
  <c r="I9" i="72"/>
  <c r="I13" i="72"/>
  <c r="I14" i="72"/>
  <c r="AB37" i="72"/>
  <c r="J38" i="72"/>
  <c r="D6" i="72"/>
  <c r="D7" i="72"/>
  <c r="D8" i="72"/>
  <c r="J9" i="72"/>
  <c r="J13" i="72"/>
  <c r="J14" i="72"/>
  <c r="I18" i="72"/>
  <c r="AB18" i="72" s="1"/>
  <c r="AB21" i="72"/>
  <c r="AB41" i="72"/>
  <c r="E6" i="72"/>
  <c r="E7" i="72"/>
  <c r="E8" i="72"/>
  <c r="E12" i="72"/>
  <c r="AB19" i="72"/>
  <c r="I27" i="72"/>
  <c r="AB27" i="72" s="1"/>
  <c r="J28" i="72"/>
  <c r="I29" i="72"/>
  <c r="AB29" i="72" s="1"/>
  <c r="J32" i="72"/>
  <c r="J12" i="72"/>
  <c r="AB12" i="72" s="1"/>
  <c r="F6" i="72"/>
  <c r="F7" i="72"/>
  <c r="F8" i="72"/>
  <c r="D9" i="72"/>
  <c r="AB23" i="72"/>
  <c r="AB25" i="72"/>
  <c r="I40" i="72"/>
  <c r="AB40" i="72" s="1"/>
  <c r="J6" i="72"/>
  <c r="J7" i="72"/>
  <c r="AB7" i="72" s="1"/>
  <c r="J26" i="72"/>
  <c r="AB26" i="72" s="1"/>
  <c r="J33" i="72"/>
  <c r="AB33" i="72" s="1"/>
  <c r="J41" i="72"/>
  <c r="J39" i="72"/>
  <c r="AB39" i="72" s="1"/>
  <c r="J30" i="72"/>
  <c r="AB30" i="72" s="1"/>
  <c r="J31" i="72"/>
  <c r="AB31" i="72" s="1"/>
  <c r="J37" i="72"/>
  <c r="J19" i="72"/>
  <c r="J20" i="72"/>
  <c r="AB20" i="72" s="1"/>
  <c r="I35" i="72"/>
  <c r="AB35" i="72" s="1"/>
  <c r="I43" i="72"/>
  <c r="AB43" i="72" s="1"/>
  <c r="I44" i="72"/>
  <c r="AB44" i="72" s="1"/>
  <c r="D5" i="71"/>
  <c r="AA5" i="71" s="1"/>
  <c r="AF6" i="71"/>
  <c r="AF7" i="71" s="1"/>
  <c r="AF8" i="71" s="1"/>
  <c r="AF9" i="71" s="1"/>
  <c r="AI7" i="71"/>
  <c r="G6" i="71"/>
  <c r="F6" i="71"/>
  <c r="Z9" i="71"/>
  <c r="K4" i="71"/>
  <c r="L4" i="71" s="1"/>
  <c r="AG4" i="71"/>
  <c r="AG5" i="71" s="1"/>
  <c r="AG6" i="71" s="1"/>
  <c r="AG7" i="71" s="1"/>
  <c r="AG8" i="71" s="1"/>
  <c r="AG9" i="71" s="1"/>
  <c r="AJ6" i="71"/>
  <c r="AJ7" i="71" s="1"/>
  <c r="AJ8" i="71" s="1"/>
  <c r="AJ9" i="71" s="1"/>
  <c r="H5" i="71"/>
  <c r="AH10" i="71"/>
  <c r="AH11" i="71" s="1"/>
  <c r="AH12" i="71" s="1"/>
  <c r="F9" i="71"/>
  <c r="E8" i="71"/>
  <c r="I10" i="71"/>
  <c r="AB10" i="71" s="1"/>
  <c r="F10" i="71"/>
  <c r="E6" i="71"/>
  <c r="E7" i="71"/>
  <c r="I5" i="71"/>
  <c r="H6" i="71"/>
  <c r="J11" i="71"/>
  <c r="AB11" i="71" s="1"/>
  <c r="I28" i="71"/>
  <c r="J5" i="71"/>
  <c r="I6" i="71"/>
  <c r="I7" i="71"/>
  <c r="I8" i="71"/>
  <c r="AB8" i="71" s="1"/>
  <c r="I12" i="71"/>
  <c r="J6" i="71"/>
  <c r="J7" i="71"/>
  <c r="J8" i="71"/>
  <c r="J12" i="71"/>
  <c r="AB21" i="71"/>
  <c r="AB26" i="71"/>
  <c r="I13" i="71"/>
  <c r="AB13" i="71" s="1"/>
  <c r="I27" i="71"/>
  <c r="AB27" i="71" s="1"/>
  <c r="J28" i="71"/>
  <c r="I29" i="71"/>
  <c r="AB29" i="71" s="1"/>
  <c r="I38" i="71"/>
  <c r="AB38" i="71" s="1"/>
  <c r="I32" i="71"/>
  <c r="AB32" i="71" s="1"/>
  <c r="E5" i="71"/>
  <c r="D8" i="71"/>
  <c r="AB23" i="71"/>
  <c r="AB25" i="71"/>
  <c r="I40" i="71"/>
  <c r="AB40" i="71" s="1"/>
  <c r="J16" i="71"/>
  <c r="AB16" i="71" s="1"/>
  <c r="J33" i="71"/>
  <c r="AB33" i="71" s="1"/>
  <c r="J41" i="71"/>
  <c r="AB41" i="71" s="1"/>
  <c r="J39" i="71"/>
  <c r="AB39" i="71" s="1"/>
  <c r="J30" i="71"/>
  <c r="AB30" i="71" s="1"/>
  <c r="J31" i="71"/>
  <c r="AB31" i="71" s="1"/>
  <c r="J37" i="71"/>
  <c r="AB37" i="71" s="1"/>
  <c r="J18" i="71"/>
  <c r="AB18" i="71" s="1"/>
  <c r="J19" i="71"/>
  <c r="AB19" i="71" s="1"/>
  <c r="I35" i="71"/>
  <c r="AB35" i="71" s="1"/>
  <c r="I43" i="71"/>
  <c r="AB43" i="71" s="1"/>
  <c r="I44" i="71"/>
  <c r="AB44" i="71" s="1"/>
  <c r="G6" i="70"/>
  <c r="AI7" i="70"/>
  <c r="Z6" i="70"/>
  <c r="F5" i="70"/>
  <c r="AB8" i="70"/>
  <c r="I14" i="70"/>
  <c r="AB14" i="70" s="1"/>
  <c r="H7" i="70"/>
  <c r="AJ8" i="70"/>
  <c r="E6" i="70"/>
  <c r="AG8" i="70"/>
  <c r="AB18" i="70"/>
  <c r="AB22" i="70"/>
  <c r="AA4" i="70"/>
  <c r="AB25" i="70"/>
  <c r="I13" i="70"/>
  <c r="AB13" i="70" s="1"/>
  <c r="AB7" i="70"/>
  <c r="J16" i="70"/>
  <c r="I16" i="70"/>
  <c r="AB16" i="70" s="1"/>
  <c r="J20" i="70"/>
  <c r="I20" i="70"/>
  <c r="AB20" i="70" s="1"/>
  <c r="J24" i="70"/>
  <c r="I24" i="70"/>
  <c r="AB24" i="70" s="1"/>
  <c r="K4" i="70"/>
  <c r="L4" i="70" s="1"/>
  <c r="AF4" i="70"/>
  <c r="AF5" i="70" s="1"/>
  <c r="AF6" i="70" s="1"/>
  <c r="AH7" i="70"/>
  <c r="F6" i="70"/>
  <c r="E5" i="70"/>
  <c r="I9" i="70"/>
  <c r="I46" i="70" s="1"/>
  <c r="O31" i="70" s="1"/>
  <c r="I15" i="70"/>
  <c r="AB15" i="70" s="1"/>
  <c r="G5" i="70"/>
  <c r="J10" i="70"/>
  <c r="AB10" i="70" s="1"/>
  <c r="AB27" i="70"/>
  <c r="I33" i="70"/>
  <c r="AB33" i="70" s="1"/>
  <c r="H5" i="70"/>
  <c r="I11" i="70"/>
  <c r="J11" i="70"/>
  <c r="I31" i="70"/>
  <c r="AB31" i="70" s="1"/>
  <c r="I37" i="70"/>
  <c r="I40" i="70"/>
  <c r="J5" i="70"/>
  <c r="AB5" i="70" s="1"/>
  <c r="AB28" i="70"/>
  <c r="I30" i="70"/>
  <c r="AB30" i="70" s="1"/>
  <c r="J33" i="70"/>
  <c r="I26" i="70"/>
  <c r="AB26" i="70" s="1"/>
  <c r="J37" i="70"/>
  <c r="AB38" i="70"/>
  <c r="AB39" i="70"/>
  <c r="J40" i="70"/>
  <c r="J41" i="70"/>
  <c r="AB41" i="70" s="1"/>
  <c r="J39" i="70"/>
  <c r="I32" i="70"/>
  <c r="AB32" i="70" s="1"/>
  <c r="I35" i="70"/>
  <c r="AB35" i="70" s="1"/>
  <c r="J36" i="70"/>
  <c r="AB36" i="70" s="1"/>
  <c r="I43" i="70"/>
  <c r="AB43" i="70" s="1"/>
  <c r="I44" i="70"/>
  <c r="AB44" i="70" s="1"/>
  <c r="D28" i="69"/>
  <c r="AF29" i="69"/>
  <c r="AF30" i="69" s="1"/>
  <c r="D6" i="69"/>
  <c r="F7" i="69"/>
  <c r="D16" i="69"/>
  <c r="Z9" i="69"/>
  <c r="K4" i="69"/>
  <c r="L4" i="69" s="1"/>
  <c r="AG4" i="69"/>
  <c r="AG5" i="69" s="1"/>
  <c r="AG6" i="69" s="1"/>
  <c r="AG7" i="69" s="1"/>
  <c r="AG8" i="69" s="1"/>
  <c r="AG9" i="69" s="1"/>
  <c r="D8" i="69"/>
  <c r="D10" i="69"/>
  <c r="I10" i="69"/>
  <c r="AB10" i="69" s="1"/>
  <c r="D15" i="69"/>
  <c r="AH10" i="69"/>
  <c r="AH11" i="69" s="1"/>
  <c r="AH12" i="69" s="1"/>
  <c r="F9" i="69"/>
  <c r="D9" i="69"/>
  <c r="D12" i="69"/>
  <c r="D14" i="69"/>
  <c r="AB31" i="69"/>
  <c r="AI7" i="69"/>
  <c r="G6" i="69"/>
  <c r="D7" i="69"/>
  <c r="AB9" i="69"/>
  <c r="D13" i="69"/>
  <c r="H5" i="69"/>
  <c r="AJ6" i="69"/>
  <c r="AB11" i="69"/>
  <c r="F5" i="69"/>
  <c r="D19" i="69"/>
  <c r="J20" i="69"/>
  <c r="AB37" i="69"/>
  <c r="J11" i="69"/>
  <c r="D24" i="69"/>
  <c r="D27" i="69"/>
  <c r="I27" i="69"/>
  <c r="I40" i="69"/>
  <c r="AB40" i="69" s="1"/>
  <c r="J5" i="69"/>
  <c r="I6" i="69"/>
  <c r="I7" i="69"/>
  <c r="AB7" i="69" s="1"/>
  <c r="I8" i="69"/>
  <c r="AB8" i="69" s="1"/>
  <c r="I12" i="69"/>
  <c r="D17" i="69"/>
  <c r="D21" i="69"/>
  <c r="D22" i="69"/>
  <c r="D23" i="69"/>
  <c r="I29" i="69"/>
  <c r="D25" i="69"/>
  <c r="J6" i="69"/>
  <c r="J7" i="69"/>
  <c r="J8" i="69"/>
  <c r="D11" i="69"/>
  <c r="J12" i="69"/>
  <c r="I38" i="69"/>
  <c r="AB38" i="69" s="1"/>
  <c r="D20" i="69"/>
  <c r="D5" i="69"/>
  <c r="D18" i="69"/>
  <c r="J19" i="69"/>
  <c r="AB19" i="69" s="1"/>
  <c r="D29" i="69"/>
  <c r="J40" i="69"/>
  <c r="I20" i="69"/>
  <c r="AB20" i="69" s="1"/>
  <c r="AB25" i="69"/>
  <c r="I26" i="69"/>
  <c r="AB26" i="69" s="1"/>
  <c r="D26" i="69"/>
  <c r="J27" i="69"/>
  <c r="J29" i="69"/>
  <c r="J33" i="69"/>
  <c r="AB33" i="69" s="1"/>
  <c r="J41" i="69"/>
  <c r="AB41" i="69" s="1"/>
  <c r="J39" i="69"/>
  <c r="AB39" i="69" s="1"/>
  <c r="J30" i="69"/>
  <c r="AB30" i="69" s="1"/>
  <c r="J31" i="69"/>
  <c r="J37" i="69"/>
  <c r="J21" i="69"/>
  <c r="AB21" i="69" s="1"/>
  <c r="J22" i="69"/>
  <c r="AB22" i="69" s="1"/>
  <c r="J23" i="69"/>
  <c r="AB23" i="69" s="1"/>
  <c r="J24" i="69"/>
  <c r="AB24" i="69" s="1"/>
  <c r="J25" i="69"/>
  <c r="I28" i="69"/>
  <c r="AB28" i="69" s="1"/>
  <c r="I32" i="69"/>
  <c r="AB32" i="69" s="1"/>
  <c r="I35" i="69"/>
  <c r="AB35" i="69" s="1"/>
  <c r="I43" i="69"/>
  <c r="AB43" i="69" s="1"/>
  <c r="I44" i="69"/>
  <c r="AB44" i="69" s="1"/>
  <c r="AI10" i="68"/>
  <c r="AI11" i="68" s="1"/>
  <c r="AI12" i="68" s="1"/>
  <c r="AI13" i="68" s="1"/>
  <c r="G9" i="68"/>
  <c r="I11" i="68"/>
  <c r="AB11" i="68" s="1"/>
  <c r="G11" i="68"/>
  <c r="AJ10" i="68"/>
  <c r="AJ11" i="68" s="1"/>
  <c r="AJ12" i="68" s="1"/>
  <c r="AJ13" i="68" s="1"/>
  <c r="H9" i="68"/>
  <c r="J29" i="68"/>
  <c r="I29" i="68"/>
  <c r="D5" i="68"/>
  <c r="AF6" i="68"/>
  <c r="AF7" i="68" s="1"/>
  <c r="AF8" i="68" s="1"/>
  <c r="AF9" i="68" s="1"/>
  <c r="G5" i="68"/>
  <c r="G8" i="68"/>
  <c r="H8" i="68"/>
  <c r="AB13" i="68"/>
  <c r="AA4" i="68"/>
  <c r="Z5" i="68"/>
  <c r="H5" i="68"/>
  <c r="I12" i="68"/>
  <c r="AB12" i="68" s="1"/>
  <c r="H12" i="68"/>
  <c r="G12" i="68"/>
  <c r="AG11" i="68"/>
  <c r="AG12" i="68" s="1"/>
  <c r="AG13" i="68" s="1"/>
  <c r="E10" i="68"/>
  <c r="F8" i="68"/>
  <c r="K4" i="68"/>
  <c r="L4" i="68" s="1"/>
  <c r="AH4" i="68"/>
  <c r="AH5" i="68" s="1"/>
  <c r="AH6" i="68" s="1"/>
  <c r="AH7" i="68" s="1"/>
  <c r="AH8" i="68" s="1"/>
  <c r="AH9" i="68" s="1"/>
  <c r="F7" i="68"/>
  <c r="J5" i="68"/>
  <c r="I34" i="68"/>
  <c r="J6" i="68"/>
  <c r="AB6" i="68" s="1"/>
  <c r="J7" i="68"/>
  <c r="AB7" i="68" s="1"/>
  <c r="J8" i="68"/>
  <c r="AB8" i="68" s="1"/>
  <c r="I9" i="68"/>
  <c r="AB9" i="68" s="1"/>
  <c r="G10" i="68"/>
  <c r="I26" i="68"/>
  <c r="AB26" i="68" s="1"/>
  <c r="E5" i="68"/>
  <c r="D6" i="68"/>
  <c r="D7" i="68"/>
  <c r="H10" i="68"/>
  <c r="F5" i="68"/>
  <c r="E6" i="68"/>
  <c r="E7" i="68"/>
  <c r="E8" i="68"/>
  <c r="I10" i="68"/>
  <c r="AB10" i="68" s="1"/>
  <c r="J34" i="68"/>
  <c r="I41" i="68"/>
  <c r="AB41" i="68" s="1"/>
  <c r="J38" i="68"/>
  <c r="AB38" i="68" s="1"/>
  <c r="J30" i="68"/>
  <c r="AB30" i="68" s="1"/>
  <c r="J31" i="68"/>
  <c r="AB31" i="68" s="1"/>
  <c r="J37" i="68"/>
  <c r="AB37" i="68" s="1"/>
  <c r="I28" i="68"/>
  <c r="AB28" i="68" s="1"/>
  <c r="I32" i="68"/>
  <c r="AB32" i="68" s="1"/>
  <c r="I35" i="68"/>
  <c r="AB35" i="68" s="1"/>
  <c r="I43" i="68"/>
  <c r="AB43" i="68" s="1"/>
  <c r="I44" i="68"/>
  <c r="AB44" i="68" s="1"/>
  <c r="I42" i="68"/>
  <c r="AB42" i="68" s="1"/>
  <c r="AJ7" i="67"/>
  <c r="H6" i="67"/>
  <c r="AI10" i="67"/>
  <c r="G9" i="67"/>
  <c r="AG11" i="67"/>
  <c r="AG12" i="67" s="1"/>
  <c r="AG13" i="67" s="1"/>
  <c r="E10" i="67"/>
  <c r="H5" i="67"/>
  <c r="G7" i="67"/>
  <c r="AB9" i="67"/>
  <c r="G6" i="67"/>
  <c r="AB17" i="67"/>
  <c r="Z5" i="67"/>
  <c r="AA4" i="67"/>
  <c r="E12" i="67"/>
  <c r="K4" i="67"/>
  <c r="L4" i="67" s="1"/>
  <c r="AH4" i="67"/>
  <c r="AH5" i="67" s="1"/>
  <c r="AH6" i="67" s="1"/>
  <c r="AH7" i="67" s="1"/>
  <c r="AH8" i="67" s="1"/>
  <c r="AH9" i="67" s="1"/>
  <c r="AF10" i="67"/>
  <c r="G5" i="67"/>
  <c r="J10" i="67"/>
  <c r="AB10" i="67" s="1"/>
  <c r="J5" i="67"/>
  <c r="I8" i="67"/>
  <c r="I12" i="67"/>
  <c r="AB12" i="67" s="1"/>
  <c r="AB23" i="67"/>
  <c r="I29" i="67"/>
  <c r="AB29" i="67" s="1"/>
  <c r="J6" i="67"/>
  <c r="AB6" i="67" s="1"/>
  <c r="J7" i="67"/>
  <c r="AB7" i="67" s="1"/>
  <c r="J8" i="67"/>
  <c r="J12" i="67"/>
  <c r="AB42" i="67"/>
  <c r="J11" i="67"/>
  <c r="AB11" i="67" s="1"/>
  <c r="D5" i="67"/>
  <c r="E11" i="67"/>
  <c r="AB24" i="67"/>
  <c r="J29" i="67"/>
  <c r="AB34" i="67"/>
  <c r="E5" i="67"/>
  <c r="D6" i="67"/>
  <c r="D7" i="67"/>
  <c r="D8" i="67"/>
  <c r="I40" i="67"/>
  <c r="AB40" i="67" s="1"/>
  <c r="AB25" i="67"/>
  <c r="J33" i="67"/>
  <c r="AB33" i="67" s="1"/>
  <c r="J41" i="67"/>
  <c r="AB41" i="67" s="1"/>
  <c r="I27" i="67"/>
  <c r="I38" i="67"/>
  <c r="AB38" i="67" s="1"/>
  <c r="J39" i="67"/>
  <c r="AB39" i="67" s="1"/>
  <c r="J27" i="67"/>
  <c r="I30" i="67"/>
  <c r="AB30" i="67" s="1"/>
  <c r="I31" i="67"/>
  <c r="AB31" i="67" s="1"/>
  <c r="I37" i="67"/>
  <c r="AB37" i="67" s="1"/>
  <c r="J38" i="67"/>
  <c r="J30" i="67"/>
  <c r="J31" i="67"/>
  <c r="J37" i="67"/>
  <c r="I28" i="67"/>
  <c r="AB28" i="67" s="1"/>
  <c r="I32" i="67"/>
  <c r="AB32" i="67" s="1"/>
  <c r="I35" i="67"/>
  <c r="AB35" i="67" s="1"/>
  <c r="I43" i="67"/>
  <c r="AB43" i="67" s="1"/>
  <c r="I44" i="67"/>
  <c r="AB44" i="67" s="1"/>
  <c r="G5" i="66"/>
  <c r="AI6" i="66"/>
  <c r="AI7" i="66" s="1"/>
  <c r="AH6" i="66"/>
  <c r="I31" i="66"/>
  <c r="J31" i="66"/>
  <c r="AG7" i="66"/>
  <c r="E6" i="66"/>
  <c r="H6" i="66"/>
  <c r="AJ7" i="66"/>
  <c r="I13" i="66"/>
  <c r="AB13" i="66" s="1"/>
  <c r="Z6" i="66"/>
  <c r="E5" i="66"/>
  <c r="AB6" i="66"/>
  <c r="AB33" i="66"/>
  <c r="I10" i="66"/>
  <c r="I40" i="66"/>
  <c r="AB40" i="66" s="1"/>
  <c r="AA4" i="66"/>
  <c r="J10" i="66"/>
  <c r="J46" i="66" s="1"/>
  <c r="O32" i="66" s="1"/>
  <c r="I30" i="66"/>
  <c r="AB30" i="66" s="1"/>
  <c r="I34" i="66"/>
  <c r="AB34" i="66" s="1"/>
  <c r="AF4" i="66"/>
  <c r="AF5" i="66" s="1"/>
  <c r="H5" i="66"/>
  <c r="I11" i="66"/>
  <c r="AB11" i="66" s="1"/>
  <c r="I29" i="66"/>
  <c r="AB29" i="66" s="1"/>
  <c r="I37" i="66"/>
  <c r="AB37" i="66" s="1"/>
  <c r="I5" i="66"/>
  <c r="J11" i="66"/>
  <c r="J40" i="66"/>
  <c r="AB27" i="66"/>
  <c r="J33" i="66"/>
  <c r="J41" i="66"/>
  <c r="AB41" i="66" s="1"/>
  <c r="J38" i="66"/>
  <c r="AB38" i="66" s="1"/>
  <c r="I28" i="66"/>
  <c r="AB28" i="66" s="1"/>
  <c r="I32" i="66"/>
  <c r="AB32" i="66" s="1"/>
  <c r="I35" i="66"/>
  <c r="AB35" i="66" s="1"/>
  <c r="I43" i="66"/>
  <c r="AB43" i="66" s="1"/>
  <c r="I44" i="66"/>
  <c r="AB44" i="66" s="1"/>
  <c r="I42" i="66"/>
  <c r="AB42" i="66" s="1"/>
  <c r="D6" i="65"/>
  <c r="AF7" i="65"/>
  <c r="AG11" i="65"/>
  <c r="AG12" i="65" s="1"/>
  <c r="AG13" i="65" s="1"/>
  <c r="AG14" i="65" s="1"/>
  <c r="AG15" i="65" s="1"/>
  <c r="AG16" i="65" s="1"/>
  <c r="AG17" i="65" s="1"/>
  <c r="E10" i="65"/>
  <c r="AJ11" i="65"/>
  <c r="AJ12" i="65" s="1"/>
  <c r="H10" i="65"/>
  <c r="E14" i="65"/>
  <c r="I26" i="65"/>
  <c r="J26" i="65"/>
  <c r="H5" i="65"/>
  <c r="G5" i="65"/>
  <c r="F5" i="65"/>
  <c r="E5" i="65"/>
  <c r="D5" i="65"/>
  <c r="I11" i="65"/>
  <c r="H11" i="65"/>
  <c r="E11" i="65"/>
  <c r="E13" i="65"/>
  <c r="AH11" i="65"/>
  <c r="AH12" i="65" s="1"/>
  <c r="AH13" i="65" s="1"/>
  <c r="F10" i="65"/>
  <c r="I5" i="65"/>
  <c r="AB10" i="65"/>
  <c r="J11" i="65"/>
  <c r="J40" i="65"/>
  <c r="I40" i="65"/>
  <c r="AB40" i="65" s="1"/>
  <c r="AA4" i="65"/>
  <c r="Z5" i="65"/>
  <c r="J5" i="65"/>
  <c r="H6" i="65"/>
  <c r="H7" i="65"/>
  <c r="H8" i="65"/>
  <c r="K4" i="65"/>
  <c r="L4" i="65" s="1"/>
  <c r="AB6" i="65"/>
  <c r="E9" i="65"/>
  <c r="G6" i="65"/>
  <c r="AI7" i="65"/>
  <c r="J6" i="65"/>
  <c r="J7" i="65"/>
  <c r="AB7" i="65" s="1"/>
  <c r="J8" i="65"/>
  <c r="AB8" i="65" s="1"/>
  <c r="H9" i="65"/>
  <c r="J12" i="65"/>
  <c r="AB12" i="65" s="1"/>
  <c r="I15" i="65"/>
  <c r="AB15" i="65" s="1"/>
  <c r="AB17" i="65"/>
  <c r="I41" i="65"/>
  <c r="I22" i="65"/>
  <c r="I9" i="65"/>
  <c r="I13" i="65"/>
  <c r="AB13" i="65" s="1"/>
  <c r="I14" i="65"/>
  <c r="AB14" i="65" s="1"/>
  <c r="E16" i="65"/>
  <c r="I19" i="65"/>
  <c r="AB19" i="65" s="1"/>
  <c r="J9" i="65"/>
  <c r="J13" i="65"/>
  <c r="J14" i="65"/>
  <c r="I18" i="65"/>
  <c r="AB18" i="65" s="1"/>
  <c r="I27" i="65"/>
  <c r="AB27" i="65" s="1"/>
  <c r="I20" i="65"/>
  <c r="AB20" i="65" s="1"/>
  <c r="E6" i="65"/>
  <c r="E7" i="65"/>
  <c r="E8" i="65"/>
  <c r="E12" i="65"/>
  <c r="I33" i="65"/>
  <c r="AB33" i="65" s="1"/>
  <c r="I38" i="65"/>
  <c r="AB38" i="65" s="1"/>
  <c r="J41" i="65"/>
  <c r="I21" i="65"/>
  <c r="E15" i="65"/>
  <c r="J19" i="65"/>
  <c r="J20" i="65"/>
  <c r="J21" i="65"/>
  <c r="J22" i="65"/>
  <c r="I16" i="65"/>
  <c r="AB16" i="65" s="1"/>
  <c r="J39" i="65"/>
  <c r="AB39" i="65" s="1"/>
  <c r="I23" i="65"/>
  <c r="I24" i="65"/>
  <c r="AB24" i="65" s="1"/>
  <c r="I25" i="65"/>
  <c r="I36" i="65"/>
  <c r="J37" i="65"/>
  <c r="AB37" i="65" s="1"/>
  <c r="J23" i="65"/>
  <c r="J24" i="65"/>
  <c r="J25" i="65"/>
  <c r="I28" i="65"/>
  <c r="AB28" i="65" s="1"/>
  <c r="I32" i="65"/>
  <c r="AB32" i="65" s="1"/>
  <c r="I35" i="65"/>
  <c r="AB35" i="65" s="1"/>
  <c r="J36" i="65"/>
  <c r="I43" i="65"/>
  <c r="AB43" i="65" s="1"/>
  <c r="I44" i="65"/>
  <c r="AB44" i="65" s="1"/>
  <c r="AJ11" i="64"/>
  <c r="AJ12" i="64" s="1"/>
  <c r="H10" i="64"/>
  <c r="D6" i="64"/>
  <c r="AF7" i="64"/>
  <c r="E6" i="64"/>
  <c r="AG7" i="64"/>
  <c r="AB12" i="64"/>
  <c r="F7" i="64"/>
  <c r="AH8" i="64"/>
  <c r="I5" i="64"/>
  <c r="H6" i="64"/>
  <c r="H7" i="64"/>
  <c r="H8" i="64"/>
  <c r="AB7" i="64"/>
  <c r="H5" i="64"/>
  <c r="G5" i="64"/>
  <c r="F5" i="64"/>
  <c r="E5" i="64"/>
  <c r="D5" i="64"/>
  <c r="G6" i="64"/>
  <c r="AI7" i="64"/>
  <c r="I11" i="64"/>
  <c r="AB11" i="64" s="1"/>
  <c r="H11" i="64"/>
  <c r="K4" i="64"/>
  <c r="L4" i="64" s="1"/>
  <c r="J6" i="64"/>
  <c r="J45" i="64" s="1"/>
  <c r="H9" i="64"/>
  <c r="I9" i="64"/>
  <c r="I13" i="64"/>
  <c r="AB13" i="64" s="1"/>
  <c r="I14" i="64"/>
  <c r="AB14" i="64" s="1"/>
  <c r="I15" i="64"/>
  <c r="AB27" i="64"/>
  <c r="J9" i="64"/>
  <c r="J13" i="64"/>
  <c r="J14" i="64"/>
  <c r="J15" i="64"/>
  <c r="Z5" i="64"/>
  <c r="AB26" i="64"/>
  <c r="I19" i="64"/>
  <c r="AB19" i="64" s="1"/>
  <c r="AB41" i="64"/>
  <c r="J19" i="64"/>
  <c r="I29" i="64"/>
  <c r="AB29" i="64" s="1"/>
  <c r="AB33" i="64"/>
  <c r="I40" i="64"/>
  <c r="AB40" i="64" s="1"/>
  <c r="J26" i="64"/>
  <c r="J33" i="64"/>
  <c r="J41" i="64"/>
  <c r="J39" i="64"/>
  <c r="AB39" i="64" s="1"/>
  <c r="I30" i="64"/>
  <c r="I31" i="64"/>
  <c r="AB31" i="64" s="1"/>
  <c r="I37" i="64"/>
  <c r="J38" i="64"/>
  <c r="AB38" i="64" s="1"/>
  <c r="I21" i="64"/>
  <c r="AB21" i="64" s="1"/>
  <c r="I22" i="64"/>
  <c r="AB22" i="64" s="1"/>
  <c r="I23" i="64"/>
  <c r="AB23" i="64" s="1"/>
  <c r="I24" i="64"/>
  <c r="AB24" i="64" s="1"/>
  <c r="I25" i="64"/>
  <c r="AB25" i="64" s="1"/>
  <c r="J30" i="64"/>
  <c r="J31" i="64"/>
  <c r="J37" i="64"/>
  <c r="I32" i="64"/>
  <c r="AB32" i="64" s="1"/>
  <c r="I35" i="64"/>
  <c r="AB35" i="64" s="1"/>
  <c r="I43" i="64"/>
  <c r="AB43" i="64" s="1"/>
  <c r="I44" i="64"/>
  <c r="AB44" i="64" s="1"/>
  <c r="I34" i="64"/>
  <c r="AB34" i="64" s="1"/>
  <c r="I42" i="64"/>
  <c r="AB42" i="64" s="1"/>
  <c r="H5" i="63"/>
  <c r="E5" i="63"/>
  <c r="AG6" i="63"/>
  <c r="AG7" i="63" s="1"/>
  <c r="AG8" i="63" s="1"/>
  <c r="AG9" i="63" s="1"/>
  <c r="J12" i="63"/>
  <c r="I12" i="63"/>
  <c r="AB12" i="63" s="1"/>
  <c r="K4" i="63"/>
  <c r="L4" i="63" s="1"/>
  <c r="AH4" i="63"/>
  <c r="AH5" i="63" s="1"/>
  <c r="AH6" i="63" s="1"/>
  <c r="AJ7" i="63"/>
  <c r="H6" i="63"/>
  <c r="G5" i="63"/>
  <c r="AI6" i="63"/>
  <c r="AA4" i="63"/>
  <c r="Z5" i="63"/>
  <c r="E7" i="63"/>
  <c r="D5" i="63"/>
  <c r="AF6" i="63"/>
  <c r="AF7" i="63" s="1"/>
  <c r="AF8" i="63" s="1"/>
  <c r="AB37" i="63"/>
  <c r="J5" i="63"/>
  <c r="I6" i="63"/>
  <c r="AB6" i="63" s="1"/>
  <c r="I7" i="63"/>
  <c r="I8" i="63"/>
  <c r="I29" i="63"/>
  <c r="J6" i="63"/>
  <c r="J7" i="63"/>
  <c r="J8" i="63"/>
  <c r="I40" i="63"/>
  <c r="I39" i="63"/>
  <c r="AB39" i="63" s="1"/>
  <c r="J9" i="63"/>
  <c r="AB9" i="63" s="1"/>
  <c r="J29" i="63"/>
  <c r="AB32" i="63"/>
  <c r="I10" i="63"/>
  <c r="AB10" i="63" s="1"/>
  <c r="J40" i="63"/>
  <c r="I11" i="63"/>
  <c r="AB11" i="63" s="1"/>
  <c r="I34" i="63"/>
  <c r="AB34" i="63" s="1"/>
  <c r="AB41" i="63"/>
  <c r="J33" i="63"/>
  <c r="AB33" i="63" s="1"/>
  <c r="J41" i="63"/>
  <c r="J27" i="63"/>
  <c r="AB27" i="63" s="1"/>
  <c r="J38" i="63"/>
  <c r="AB38" i="63" s="1"/>
  <c r="I13" i="63"/>
  <c r="AB13" i="63" s="1"/>
  <c r="I14" i="63"/>
  <c r="AB14" i="63" s="1"/>
  <c r="I15" i="63"/>
  <c r="AB15" i="63" s="1"/>
  <c r="I16" i="63"/>
  <c r="AB16" i="63" s="1"/>
  <c r="I17" i="63"/>
  <c r="AB17" i="63" s="1"/>
  <c r="I18" i="63"/>
  <c r="AB18" i="63" s="1"/>
  <c r="I19" i="63"/>
  <c r="AB19" i="63" s="1"/>
  <c r="I20" i="63"/>
  <c r="AB20" i="63" s="1"/>
  <c r="I21" i="63"/>
  <c r="AB21" i="63" s="1"/>
  <c r="I22" i="63"/>
  <c r="AB22" i="63" s="1"/>
  <c r="I23" i="63"/>
  <c r="AB23" i="63" s="1"/>
  <c r="I24" i="63"/>
  <c r="AB24" i="63" s="1"/>
  <c r="I25" i="63"/>
  <c r="AB25" i="63" s="1"/>
  <c r="J30" i="63"/>
  <c r="AB30" i="63" s="1"/>
  <c r="J31" i="63"/>
  <c r="AB31" i="63" s="1"/>
  <c r="J37" i="63"/>
  <c r="I43" i="63"/>
  <c r="AB43" i="63" s="1"/>
  <c r="I44" i="63"/>
  <c r="AB44" i="63" s="1"/>
  <c r="I42" i="63"/>
  <c r="AB42" i="63" s="1"/>
  <c r="AH12" i="62"/>
  <c r="F11" i="62"/>
  <c r="I10" i="62"/>
  <c r="AB10" i="62" s="1"/>
  <c r="F10" i="62"/>
  <c r="E8" i="62"/>
  <c r="F8" i="62"/>
  <c r="AB11" i="62"/>
  <c r="AA4" i="62"/>
  <c r="AB26" i="62"/>
  <c r="D5" i="62"/>
  <c r="AF6" i="62"/>
  <c r="AF7" i="62" s="1"/>
  <c r="AF8" i="62" s="1"/>
  <c r="AF9" i="62" s="1"/>
  <c r="E6" i="62"/>
  <c r="AI7" i="62"/>
  <c r="G6" i="62"/>
  <c r="Z9" i="62"/>
  <c r="K4" i="62"/>
  <c r="L4" i="62" s="1"/>
  <c r="AG4" i="62"/>
  <c r="AG5" i="62" s="1"/>
  <c r="AG6" i="62" s="1"/>
  <c r="AG7" i="62" s="1"/>
  <c r="AG8" i="62" s="1"/>
  <c r="AG9" i="62" s="1"/>
  <c r="AJ6" i="62"/>
  <c r="AJ7" i="62" s="1"/>
  <c r="AJ8" i="62" s="1"/>
  <c r="AJ9" i="62" s="1"/>
  <c r="H5" i="62"/>
  <c r="F6" i="62"/>
  <c r="I5" i="62"/>
  <c r="H6" i="62"/>
  <c r="H7" i="62"/>
  <c r="F9" i="62"/>
  <c r="I17" i="62"/>
  <c r="AB17" i="62" s="1"/>
  <c r="I19" i="62"/>
  <c r="AB19" i="62" s="1"/>
  <c r="I40" i="62"/>
  <c r="J5" i="62"/>
  <c r="I6" i="62"/>
  <c r="AB6" i="62" s="1"/>
  <c r="I7" i="62"/>
  <c r="I8" i="62"/>
  <c r="I12" i="62"/>
  <c r="AB12" i="62" s="1"/>
  <c r="AB39" i="62"/>
  <c r="J40" i="62"/>
  <c r="J6" i="62"/>
  <c r="J7" i="62"/>
  <c r="J8" i="62"/>
  <c r="J12" i="62"/>
  <c r="I34" i="62"/>
  <c r="I9" i="62"/>
  <c r="AB9" i="62" s="1"/>
  <c r="I13" i="62"/>
  <c r="AB13" i="62" s="1"/>
  <c r="I14" i="62"/>
  <c r="AB14" i="62" s="1"/>
  <c r="I15" i="62"/>
  <c r="AB15" i="62" s="1"/>
  <c r="I16" i="62"/>
  <c r="AB16" i="62" s="1"/>
  <c r="AB23" i="62"/>
  <c r="E5" i="62"/>
  <c r="D6" i="62"/>
  <c r="AA6" i="62" s="1"/>
  <c r="D7" i="62"/>
  <c r="D8" i="62"/>
  <c r="I21" i="62"/>
  <c r="AB21" i="62" s="1"/>
  <c r="I42" i="62"/>
  <c r="AB42" i="62" s="1"/>
  <c r="I18" i="62"/>
  <c r="AB18" i="62" s="1"/>
  <c r="I20" i="62"/>
  <c r="AB20" i="62" s="1"/>
  <c r="J34" i="62"/>
  <c r="J33" i="62"/>
  <c r="AB33" i="62" s="1"/>
  <c r="J41" i="62"/>
  <c r="AB41" i="62" s="1"/>
  <c r="I27" i="62"/>
  <c r="J39" i="62"/>
  <c r="J27" i="62"/>
  <c r="I30" i="62"/>
  <c r="AB30" i="62" s="1"/>
  <c r="I31" i="62"/>
  <c r="AB31" i="62" s="1"/>
  <c r="I37" i="62"/>
  <c r="J38" i="62"/>
  <c r="AB38" i="62" s="1"/>
  <c r="I22" i="62"/>
  <c r="AB22" i="62" s="1"/>
  <c r="J30" i="62"/>
  <c r="J31" i="62"/>
  <c r="J37" i="62"/>
  <c r="I28" i="62"/>
  <c r="AB28" i="62" s="1"/>
  <c r="I32" i="62"/>
  <c r="AB32" i="62" s="1"/>
  <c r="I35" i="62"/>
  <c r="AB35" i="62" s="1"/>
  <c r="I43" i="62"/>
  <c r="AB43" i="62" s="1"/>
  <c r="I44" i="62"/>
  <c r="AB44" i="62" s="1"/>
  <c r="AG12" i="61"/>
  <c r="AG13" i="61" s="1"/>
  <c r="AG14" i="61" s="1"/>
  <c r="AG15" i="61" s="1"/>
  <c r="AG16" i="61" s="1"/>
  <c r="AG17" i="61" s="1"/>
  <c r="AG18" i="61" s="1"/>
  <c r="E11" i="61"/>
  <c r="H5" i="61"/>
  <c r="AJ6" i="61"/>
  <c r="AJ7" i="61" s="1"/>
  <c r="AJ8" i="61" s="1"/>
  <c r="AJ9" i="61" s="1"/>
  <c r="AJ10" i="61" s="1"/>
  <c r="AB15" i="61"/>
  <c r="AF8" i="61"/>
  <c r="J17" i="61"/>
  <c r="I17" i="61"/>
  <c r="AB17" i="61" s="1"/>
  <c r="E17" i="61"/>
  <c r="E5" i="61"/>
  <c r="I33" i="61"/>
  <c r="AB33" i="61" s="1"/>
  <c r="J33" i="61"/>
  <c r="D6" i="61"/>
  <c r="H9" i="61"/>
  <c r="E9" i="61"/>
  <c r="J21" i="61"/>
  <c r="I21" i="61"/>
  <c r="AB21" i="61" s="1"/>
  <c r="AB14" i="61"/>
  <c r="I9" i="61"/>
  <c r="AB9" i="61" s="1"/>
  <c r="I23" i="61"/>
  <c r="J23" i="61"/>
  <c r="E10" i="61"/>
  <c r="AB16" i="61"/>
  <c r="AA4" i="61"/>
  <c r="Z5" i="61"/>
  <c r="AI7" i="61"/>
  <c r="AB13" i="61"/>
  <c r="J13" i="61"/>
  <c r="J16" i="61"/>
  <c r="E6" i="61"/>
  <c r="E7" i="61"/>
  <c r="E8" i="61"/>
  <c r="I10" i="61"/>
  <c r="AB10" i="61" s="1"/>
  <c r="E12" i="61"/>
  <c r="I22" i="61"/>
  <c r="AB22" i="61" s="1"/>
  <c r="I27" i="61"/>
  <c r="AB27" i="61" s="1"/>
  <c r="J14" i="61"/>
  <c r="J15" i="61"/>
  <c r="J10" i="61"/>
  <c r="J46" i="61" s="1"/>
  <c r="O32" i="61" s="1"/>
  <c r="AB18" i="61"/>
  <c r="AB20" i="61"/>
  <c r="I26" i="61"/>
  <c r="AB26" i="61" s="1"/>
  <c r="I41" i="61"/>
  <c r="AB41" i="61" s="1"/>
  <c r="E13" i="61"/>
  <c r="E14" i="61"/>
  <c r="E15" i="61"/>
  <c r="E16" i="61"/>
  <c r="I25" i="61"/>
  <c r="AB25" i="61" s="1"/>
  <c r="I5" i="61"/>
  <c r="H6" i="61"/>
  <c r="H7" i="61"/>
  <c r="H8" i="61"/>
  <c r="J41" i="61"/>
  <c r="AH4" i="61"/>
  <c r="AH5" i="61" s="1"/>
  <c r="I6" i="61"/>
  <c r="AB6" i="61" s="1"/>
  <c r="I7" i="61"/>
  <c r="AB7" i="61" s="1"/>
  <c r="I8" i="61"/>
  <c r="AB8" i="61" s="1"/>
  <c r="I12" i="61"/>
  <c r="AB12" i="61" s="1"/>
  <c r="I24" i="61"/>
  <c r="AB24" i="61" s="1"/>
  <c r="J29" i="61"/>
  <c r="AB29" i="61" s="1"/>
  <c r="I40" i="61"/>
  <c r="J26" i="61"/>
  <c r="J40" i="61"/>
  <c r="I38" i="61"/>
  <c r="J39" i="61"/>
  <c r="AB39" i="61" s="1"/>
  <c r="J38" i="61"/>
  <c r="J30" i="61"/>
  <c r="AB30" i="61" s="1"/>
  <c r="J31" i="61"/>
  <c r="AB31" i="61" s="1"/>
  <c r="J37" i="61"/>
  <c r="AB37" i="61" s="1"/>
  <c r="I32" i="61"/>
  <c r="AB32" i="61" s="1"/>
  <c r="I43" i="61"/>
  <c r="AB43" i="61" s="1"/>
  <c r="I44" i="61"/>
  <c r="AB44" i="61" s="1"/>
  <c r="I34" i="61"/>
  <c r="AB34" i="61" s="1"/>
  <c r="I42" i="61"/>
  <c r="AB42" i="61" s="1"/>
  <c r="AA4" i="60"/>
  <c r="Z5" i="60"/>
  <c r="K4" i="60"/>
  <c r="L4" i="60" s="1"/>
  <c r="F6" i="60"/>
  <c r="AH7" i="60"/>
  <c r="G5" i="60"/>
  <c r="AI6" i="60"/>
  <c r="AB15" i="60"/>
  <c r="AB14" i="60"/>
  <c r="AB29" i="60"/>
  <c r="D5" i="60"/>
  <c r="AF6" i="60"/>
  <c r="AF7" i="60" s="1"/>
  <c r="AF8" i="60" s="1"/>
  <c r="AF9" i="60" s="1"/>
  <c r="F5" i="60"/>
  <c r="AB13" i="60"/>
  <c r="J19" i="60"/>
  <c r="I19" i="60"/>
  <c r="AB19" i="60" s="1"/>
  <c r="E5" i="60"/>
  <c r="AG6" i="60"/>
  <c r="AG7" i="60" s="1"/>
  <c r="AG8" i="60" s="1"/>
  <c r="AG9" i="60" s="1"/>
  <c r="AJ7" i="60"/>
  <c r="H6" i="60"/>
  <c r="H5" i="60"/>
  <c r="J5" i="60"/>
  <c r="I6" i="60"/>
  <c r="I7" i="60"/>
  <c r="I8" i="60"/>
  <c r="AB8" i="60" s="1"/>
  <c r="I12" i="60"/>
  <c r="AB12" i="60" s="1"/>
  <c r="AB27" i="60"/>
  <c r="J6" i="60"/>
  <c r="J7" i="60"/>
  <c r="J8" i="60"/>
  <c r="J12" i="60"/>
  <c r="I40" i="60"/>
  <c r="I26" i="60"/>
  <c r="AB26" i="60" s="1"/>
  <c r="AB34" i="60"/>
  <c r="J11" i="60"/>
  <c r="AB11" i="60" s="1"/>
  <c r="I10" i="60"/>
  <c r="AB10" i="60" s="1"/>
  <c r="J40" i="60"/>
  <c r="AB39" i="60"/>
  <c r="J33" i="60"/>
  <c r="AB33" i="60" s="1"/>
  <c r="J41" i="60"/>
  <c r="AB41" i="60" s="1"/>
  <c r="I30" i="60"/>
  <c r="I31" i="60"/>
  <c r="I37" i="60"/>
  <c r="AB37" i="60" s="1"/>
  <c r="J38" i="60"/>
  <c r="AB38" i="60" s="1"/>
  <c r="J30" i="60"/>
  <c r="J31" i="60"/>
  <c r="J37" i="60"/>
  <c r="J23" i="60"/>
  <c r="AB23" i="60" s="1"/>
  <c r="J24" i="60"/>
  <c r="AB24" i="60" s="1"/>
  <c r="J25" i="60"/>
  <c r="AB25" i="60" s="1"/>
  <c r="I28" i="60"/>
  <c r="AB28" i="60" s="1"/>
  <c r="I32" i="60"/>
  <c r="AB32" i="60" s="1"/>
  <c r="I35" i="60"/>
  <c r="AB35" i="60" s="1"/>
  <c r="I43" i="60"/>
  <c r="AB43" i="60" s="1"/>
  <c r="I44" i="60"/>
  <c r="AB44" i="60" s="1"/>
  <c r="H10" i="59"/>
  <c r="AJ11" i="59"/>
  <c r="AI7" i="59"/>
  <c r="G6" i="59"/>
  <c r="J16" i="59"/>
  <c r="I16" i="59"/>
  <c r="I26" i="59"/>
  <c r="AB26" i="59" s="1"/>
  <c r="J26" i="59"/>
  <c r="E6" i="59"/>
  <c r="AG7" i="59"/>
  <c r="E5" i="59"/>
  <c r="AB6" i="59"/>
  <c r="AB11" i="59"/>
  <c r="H7" i="59"/>
  <c r="AA5" i="59"/>
  <c r="Z6" i="59"/>
  <c r="AH6" i="59"/>
  <c r="AF8" i="59"/>
  <c r="J20" i="59"/>
  <c r="I20" i="59"/>
  <c r="K4" i="59"/>
  <c r="L4" i="59" s="1"/>
  <c r="J6" i="59"/>
  <c r="J46" i="59" s="1"/>
  <c r="O32" i="59" s="1"/>
  <c r="J7" i="59"/>
  <c r="AB7" i="59" s="1"/>
  <c r="J8" i="59"/>
  <c r="AB8" i="59" s="1"/>
  <c r="H9" i="59"/>
  <c r="J12" i="59"/>
  <c r="AB12" i="59" s="1"/>
  <c r="AB42" i="59"/>
  <c r="J14" i="59"/>
  <c r="AB14" i="59" s="1"/>
  <c r="J15" i="59"/>
  <c r="AB15" i="59" s="1"/>
  <c r="I10" i="59"/>
  <c r="AB10" i="59" s="1"/>
  <c r="I29" i="59"/>
  <c r="AB29" i="59" s="1"/>
  <c r="J13" i="59"/>
  <c r="AB13" i="59" s="1"/>
  <c r="AA4" i="59"/>
  <c r="J10" i="59"/>
  <c r="I40" i="59"/>
  <c r="J9" i="59"/>
  <c r="AB9" i="59" s="1"/>
  <c r="H5" i="59"/>
  <c r="J29" i="59"/>
  <c r="AB34" i="59"/>
  <c r="I5" i="59"/>
  <c r="AB27" i="59"/>
  <c r="J40" i="59"/>
  <c r="AB39" i="59"/>
  <c r="J33" i="59"/>
  <c r="AB33" i="59" s="1"/>
  <c r="J41" i="59"/>
  <c r="AB41" i="59" s="1"/>
  <c r="I30" i="59"/>
  <c r="AB30" i="59" s="1"/>
  <c r="I31" i="59"/>
  <c r="AB31" i="59" s="1"/>
  <c r="I37" i="59"/>
  <c r="J38" i="59"/>
  <c r="AB38" i="59" s="1"/>
  <c r="J30" i="59"/>
  <c r="J31" i="59"/>
  <c r="J37" i="59"/>
  <c r="J21" i="59"/>
  <c r="AB21" i="59" s="1"/>
  <c r="J22" i="59"/>
  <c r="AB22" i="59" s="1"/>
  <c r="J23" i="59"/>
  <c r="AB23" i="59" s="1"/>
  <c r="J24" i="59"/>
  <c r="AB24" i="59" s="1"/>
  <c r="J25" i="59"/>
  <c r="AB25" i="59" s="1"/>
  <c r="I28" i="59"/>
  <c r="AB28" i="59" s="1"/>
  <c r="I32" i="59"/>
  <c r="AB32" i="59" s="1"/>
  <c r="I35" i="59"/>
  <c r="AB35" i="59" s="1"/>
  <c r="I43" i="59"/>
  <c r="AB43" i="59" s="1"/>
  <c r="I44" i="59"/>
  <c r="AB44" i="59" s="1"/>
  <c r="E6" i="58"/>
  <c r="AG7" i="58"/>
  <c r="AH6" i="58"/>
  <c r="AH7" i="58" s="1"/>
  <c r="AH8" i="58" s="1"/>
  <c r="AH9" i="58" s="1"/>
  <c r="F5" i="58"/>
  <c r="AI10" i="58"/>
  <c r="AI11" i="58" s="1"/>
  <c r="G9" i="58"/>
  <c r="G10" i="58"/>
  <c r="AJ10" i="58"/>
  <c r="H9" i="58"/>
  <c r="E5" i="58"/>
  <c r="J9" i="58"/>
  <c r="AB9" i="58" s="1"/>
  <c r="J13" i="58"/>
  <c r="AB13" i="58" s="1"/>
  <c r="J14" i="58"/>
  <c r="AB14" i="58" s="1"/>
  <c r="Z5" i="58"/>
  <c r="I27" i="58"/>
  <c r="AB27" i="58" s="1"/>
  <c r="G5" i="58"/>
  <c r="F6" i="58"/>
  <c r="F7" i="58"/>
  <c r="F8" i="58"/>
  <c r="J10" i="58"/>
  <c r="AB10" i="58" s="1"/>
  <c r="I18" i="58"/>
  <c r="AB18" i="58" s="1"/>
  <c r="AF4" i="58"/>
  <c r="AF5" i="58" s="1"/>
  <c r="AF6" i="58" s="1"/>
  <c r="AF7" i="58" s="1"/>
  <c r="AF8" i="58" s="1"/>
  <c r="AF9" i="58" s="1"/>
  <c r="AF10" i="58" s="1"/>
  <c r="AF11" i="58" s="1"/>
  <c r="H5" i="58"/>
  <c r="G6" i="58"/>
  <c r="G7" i="58"/>
  <c r="G8" i="58"/>
  <c r="I11" i="58"/>
  <c r="AB11" i="58" s="1"/>
  <c r="I40" i="58"/>
  <c r="AB40" i="58" s="1"/>
  <c r="I5" i="58"/>
  <c r="H6" i="58"/>
  <c r="H7" i="58"/>
  <c r="H8" i="58"/>
  <c r="J11" i="58"/>
  <c r="I15" i="58"/>
  <c r="AB15" i="58" s="1"/>
  <c r="AB19" i="58"/>
  <c r="J27" i="58"/>
  <c r="I29" i="58"/>
  <c r="J5" i="58"/>
  <c r="I6" i="58"/>
  <c r="AB6" i="58" s="1"/>
  <c r="I7" i="58"/>
  <c r="AB7" i="58" s="1"/>
  <c r="I8" i="58"/>
  <c r="AB8" i="58" s="1"/>
  <c r="I12" i="58"/>
  <c r="AB12" i="58" s="1"/>
  <c r="I38" i="58"/>
  <c r="AB38" i="58" s="1"/>
  <c r="AB39" i="58"/>
  <c r="J17" i="58"/>
  <c r="AB17" i="58" s="1"/>
  <c r="I26" i="58"/>
  <c r="AB26" i="58" s="1"/>
  <c r="J26" i="58"/>
  <c r="J29" i="58"/>
  <c r="J33" i="58"/>
  <c r="AB33" i="58" s="1"/>
  <c r="J41" i="58"/>
  <c r="AB41" i="58" s="1"/>
  <c r="J39" i="58"/>
  <c r="J30" i="58"/>
  <c r="AB30" i="58" s="1"/>
  <c r="J31" i="58"/>
  <c r="AB31" i="58" s="1"/>
  <c r="J37" i="58"/>
  <c r="AB37" i="58" s="1"/>
  <c r="J20" i="58"/>
  <c r="AB20" i="58" s="1"/>
  <c r="J21" i="58"/>
  <c r="AB21" i="58" s="1"/>
  <c r="J22" i="58"/>
  <c r="AB22" i="58" s="1"/>
  <c r="J23" i="58"/>
  <c r="AB23" i="58" s="1"/>
  <c r="J24" i="58"/>
  <c r="AB24" i="58" s="1"/>
  <c r="J25" i="58"/>
  <c r="AB25" i="58" s="1"/>
  <c r="I28" i="58"/>
  <c r="AB28" i="58" s="1"/>
  <c r="I32" i="58"/>
  <c r="AB32" i="58" s="1"/>
  <c r="I35" i="58"/>
  <c r="AB35" i="58" s="1"/>
  <c r="I43" i="58"/>
  <c r="AB43" i="58" s="1"/>
  <c r="I44" i="58"/>
  <c r="AB44" i="58" s="1"/>
  <c r="AB12" i="57"/>
  <c r="AB11" i="57"/>
  <c r="G7" i="57"/>
  <c r="AI10" i="57"/>
  <c r="G9" i="57"/>
  <c r="AB7" i="57"/>
  <c r="E9" i="57"/>
  <c r="E10" i="57"/>
  <c r="AG11" i="57"/>
  <c r="AH11" i="57"/>
  <c r="F10" i="57"/>
  <c r="AA4" i="57"/>
  <c r="Z5" i="57"/>
  <c r="AF12" i="57"/>
  <c r="AF13" i="57" s="1"/>
  <c r="AF14" i="57" s="1"/>
  <c r="AF15" i="57" s="1"/>
  <c r="AF16" i="57" s="1"/>
  <c r="AF17" i="57" s="1"/>
  <c r="AF18" i="57" s="1"/>
  <c r="AF19" i="57" s="1"/>
  <c r="AF20" i="57" s="1"/>
  <c r="AF21" i="57" s="1"/>
  <c r="AF22" i="57" s="1"/>
  <c r="AF23" i="57" s="1"/>
  <c r="AF24" i="57" s="1"/>
  <c r="AF25" i="57" s="1"/>
  <c r="AF26" i="57" s="1"/>
  <c r="D11" i="57"/>
  <c r="I5" i="57"/>
  <c r="H7" i="57"/>
  <c r="F9" i="57"/>
  <c r="D10" i="57"/>
  <c r="D20" i="57"/>
  <c r="I20" i="57"/>
  <c r="AB20" i="57" s="1"/>
  <c r="D25" i="57"/>
  <c r="J12" i="57"/>
  <c r="AJ4" i="57"/>
  <c r="AJ5" i="57" s="1"/>
  <c r="AJ6" i="57" s="1"/>
  <c r="AJ7" i="57" s="1"/>
  <c r="AJ8" i="57" s="1"/>
  <c r="AJ9" i="57" s="1"/>
  <c r="D5" i="57"/>
  <c r="I9" i="57"/>
  <c r="I13" i="57"/>
  <c r="I14" i="57"/>
  <c r="AB14" i="57" s="1"/>
  <c r="I15" i="57"/>
  <c r="AB15" i="57" s="1"/>
  <c r="D19" i="57"/>
  <c r="I19" i="57"/>
  <c r="AB39" i="57"/>
  <c r="E5" i="57"/>
  <c r="D6" i="57"/>
  <c r="D7" i="57"/>
  <c r="D8" i="57"/>
  <c r="J9" i="57"/>
  <c r="D12" i="57"/>
  <c r="J13" i="57"/>
  <c r="J14" i="57"/>
  <c r="J15" i="57"/>
  <c r="I29" i="57"/>
  <c r="AB42" i="57"/>
  <c r="J6" i="57"/>
  <c r="AB6" i="57" s="1"/>
  <c r="F5" i="57"/>
  <c r="E6" i="57"/>
  <c r="E7" i="57"/>
  <c r="E8" i="57"/>
  <c r="D18" i="57"/>
  <c r="D21" i="57"/>
  <c r="AB34" i="57"/>
  <c r="J5" i="57"/>
  <c r="J7" i="57"/>
  <c r="J8" i="57"/>
  <c r="AB8" i="57" s="1"/>
  <c r="G5" i="57"/>
  <c r="F6" i="57"/>
  <c r="F7" i="57"/>
  <c r="F8" i="57"/>
  <c r="D9" i="57"/>
  <c r="D13" i="57"/>
  <c r="D14" i="57"/>
  <c r="D15" i="57"/>
  <c r="D16" i="57"/>
  <c r="D17" i="57"/>
  <c r="D24" i="57"/>
  <c r="J29" i="57"/>
  <c r="AB38" i="57"/>
  <c r="I40" i="57"/>
  <c r="AB40" i="57" s="1"/>
  <c r="J19" i="57"/>
  <c r="J26" i="57"/>
  <c r="AB26" i="57" s="1"/>
  <c r="J33" i="57"/>
  <c r="AB33" i="57" s="1"/>
  <c r="J41" i="57"/>
  <c r="AB41" i="57" s="1"/>
  <c r="J39" i="57"/>
  <c r="I30" i="57"/>
  <c r="AB30" i="57" s="1"/>
  <c r="I31" i="57"/>
  <c r="AB31" i="57" s="1"/>
  <c r="I37" i="57"/>
  <c r="AB37" i="57" s="1"/>
  <c r="I21" i="57"/>
  <c r="AB21" i="57" s="1"/>
  <c r="I22" i="57"/>
  <c r="I23" i="57"/>
  <c r="I24" i="57"/>
  <c r="I25" i="57"/>
  <c r="AB25" i="57" s="1"/>
  <c r="I36" i="57"/>
  <c r="AB36" i="57" s="1"/>
  <c r="J21" i="57"/>
  <c r="J22" i="57"/>
  <c r="J23" i="57"/>
  <c r="J24" i="57"/>
  <c r="J25" i="57"/>
  <c r="I28" i="57"/>
  <c r="AB28" i="57" s="1"/>
  <c r="I32" i="57"/>
  <c r="AB32" i="57" s="1"/>
  <c r="I35" i="57"/>
  <c r="AB35" i="57" s="1"/>
  <c r="J36" i="57"/>
  <c r="I43" i="57"/>
  <c r="AB43" i="57" s="1"/>
  <c r="I44" i="57"/>
  <c r="AB44" i="57" s="1"/>
  <c r="H6" i="56"/>
  <c r="AJ7" i="56"/>
  <c r="Z6" i="56"/>
  <c r="D9" i="56"/>
  <c r="AF10" i="56"/>
  <c r="AF11" i="56" s="1"/>
  <c r="AF12" i="56" s="1"/>
  <c r="AF13" i="56" s="1"/>
  <c r="AG10" i="56"/>
  <c r="AG11" i="56" s="1"/>
  <c r="AG12" i="56" s="1"/>
  <c r="E9" i="56"/>
  <c r="G8" i="56"/>
  <c r="D12" i="56"/>
  <c r="I17" i="56"/>
  <c r="E10" i="56"/>
  <c r="AA4" i="56"/>
  <c r="AI10" i="56"/>
  <c r="AI11" i="56" s="1"/>
  <c r="G9" i="56"/>
  <c r="H5" i="56"/>
  <c r="E7" i="56"/>
  <c r="J20" i="56"/>
  <c r="I20" i="56"/>
  <c r="AB20" i="56" s="1"/>
  <c r="D6" i="56"/>
  <c r="J17" i="56"/>
  <c r="J24" i="56"/>
  <c r="I24" i="56"/>
  <c r="AB24" i="56" s="1"/>
  <c r="I25" i="56"/>
  <c r="AB25" i="56" s="1"/>
  <c r="I21" i="56"/>
  <c r="AB21" i="56" s="1"/>
  <c r="AH9" i="56"/>
  <c r="AB36" i="56"/>
  <c r="AB41" i="56"/>
  <c r="AB12" i="56"/>
  <c r="D7" i="56"/>
  <c r="I10" i="56"/>
  <c r="AB10" i="56" s="1"/>
  <c r="J21" i="56"/>
  <c r="E6" i="56"/>
  <c r="D8" i="56"/>
  <c r="AB18" i="56"/>
  <c r="J25" i="56"/>
  <c r="I5" i="56"/>
  <c r="J11" i="56"/>
  <c r="AB11" i="56" s="1"/>
  <c r="I31" i="56"/>
  <c r="AB31" i="56" s="1"/>
  <c r="AB39" i="56"/>
  <c r="J5" i="56"/>
  <c r="I40" i="56"/>
  <c r="AB40" i="56" s="1"/>
  <c r="J6" i="56"/>
  <c r="AB6" i="56" s="1"/>
  <c r="J7" i="56"/>
  <c r="AB7" i="56" s="1"/>
  <c r="J8" i="56"/>
  <c r="AB8" i="56" s="1"/>
  <c r="J12" i="56"/>
  <c r="I30" i="56"/>
  <c r="AB30" i="56" s="1"/>
  <c r="I34" i="56"/>
  <c r="AB34" i="56" s="1"/>
  <c r="I42" i="56"/>
  <c r="AB42" i="56" s="1"/>
  <c r="D5" i="56"/>
  <c r="I9" i="56"/>
  <c r="AB9" i="56" s="1"/>
  <c r="E11" i="56"/>
  <c r="I13" i="56"/>
  <c r="AB13" i="56" s="1"/>
  <c r="I14" i="56"/>
  <c r="AB14" i="56" s="1"/>
  <c r="I15" i="56"/>
  <c r="AB15" i="56" s="1"/>
  <c r="AB26" i="56"/>
  <c r="I29" i="56"/>
  <c r="AB29" i="56" s="1"/>
  <c r="I37" i="56"/>
  <c r="AB37" i="56" s="1"/>
  <c r="J33" i="56"/>
  <c r="AB33" i="56" s="1"/>
  <c r="J41" i="56"/>
  <c r="I28" i="56"/>
  <c r="AB28" i="56" s="1"/>
  <c r="I32" i="56"/>
  <c r="AB32" i="56" s="1"/>
  <c r="I35" i="56"/>
  <c r="AB35" i="56" s="1"/>
  <c r="I43" i="56"/>
  <c r="AB43" i="56" s="1"/>
  <c r="I44" i="56"/>
  <c r="AB44" i="56" s="1"/>
  <c r="AB38" i="37"/>
  <c r="AB36" i="37"/>
  <c r="AI8" i="37"/>
  <c r="G7" i="37"/>
  <c r="AB42" i="37"/>
  <c r="AB32" i="37"/>
  <c r="AJ9" i="37"/>
  <c r="H8" i="37"/>
  <c r="AH7" i="37"/>
  <c r="F6" i="37"/>
  <c r="AC6" i="37"/>
  <c r="AG8" i="37"/>
  <c r="E7" i="37"/>
  <c r="AB40" i="37"/>
  <c r="Z9" i="37"/>
  <c r="AF9" i="37"/>
  <c r="D8" i="37"/>
  <c r="AA6" i="37"/>
  <c r="A5" i="37"/>
  <c r="B5" i="37"/>
  <c r="C5" i="37"/>
  <c r="J45" i="72" l="1"/>
  <c r="J46" i="72"/>
  <c r="O32" i="72" s="1"/>
  <c r="H9" i="72"/>
  <c r="AJ10" i="72"/>
  <c r="AI12" i="72"/>
  <c r="G11" i="72"/>
  <c r="I46" i="72"/>
  <c r="O31" i="72" s="1"/>
  <c r="I45" i="72"/>
  <c r="I47" i="72" s="1"/>
  <c r="V31" i="72" s="1"/>
  <c r="AB5" i="72"/>
  <c r="AB14" i="72"/>
  <c r="AA5" i="72"/>
  <c r="Z6" i="72"/>
  <c r="AB13" i="72"/>
  <c r="H6" i="72"/>
  <c r="AB28" i="72"/>
  <c r="E14" i="72"/>
  <c r="AG15" i="72"/>
  <c r="AH12" i="72"/>
  <c r="F11" i="72"/>
  <c r="AB9" i="72"/>
  <c r="E13" i="72"/>
  <c r="D11" i="72"/>
  <c r="AF12" i="72"/>
  <c r="AB38" i="72"/>
  <c r="H5" i="72"/>
  <c r="AB6" i="71"/>
  <c r="AF10" i="71"/>
  <c r="D9" i="71"/>
  <c r="D7" i="71"/>
  <c r="AH13" i="71"/>
  <c r="F12" i="71"/>
  <c r="AJ10" i="71"/>
  <c r="H9" i="71"/>
  <c r="D6" i="71"/>
  <c r="AA6" i="71" s="1"/>
  <c r="I46" i="71"/>
  <c r="O31" i="71" s="1"/>
  <c r="I45" i="71"/>
  <c r="I47" i="71" s="1"/>
  <c r="V31" i="71" s="1"/>
  <c r="AB5" i="71"/>
  <c r="E9" i="71"/>
  <c r="AG10" i="71"/>
  <c r="G7" i="71"/>
  <c r="AI8" i="71"/>
  <c r="J45" i="71"/>
  <c r="J46" i="71"/>
  <c r="O32" i="71" s="1"/>
  <c r="AB12" i="71"/>
  <c r="H8" i="71"/>
  <c r="AB28" i="71"/>
  <c r="Z10" i="71"/>
  <c r="AB7" i="71"/>
  <c r="H7" i="71"/>
  <c r="F11" i="71"/>
  <c r="F7" i="70"/>
  <c r="AH8" i="70"/>
  <c r="AB40" i="70"/>
  <c r="AB37" i="70"/>
  <c r="AF7" i="70"/>
  <c r="D6" i="70"/>
  <c r="AG9" i="70"/>
  <c r="E8" i="70"/>
  <c r="AJ9" i="70"/>
  <c r="H8" i="70"/>
  <c r="AA6" i="70"/>
  <c r="Z7" i="70"/>
  <c r="AB11" i="70"/>
  <c r="D5" i="70"/>
  <c r="G7" i="70"/>
  <c r="AI8" i="70"/>
  <c r="AB9" i="70"/>
  <c r="I45" i="70"/>
  <c r="I47" i="70" s="1"/>
  <c r="V31" i="70" s="1"/>
  <c r="J45" i="70"/>
  <c r="J46" i="70"/>
  <c r="O32" i="70" s="1"/>
  <c r="AB29" i="69"/>
  <c r="J45" i="69"/>
  <c r="J46" i="69"/>
  <c r="O32" i="69" s="1"/>
  <c r="AB5" i="69"/>
  <c r="G7" i="69"/>
  <c r="AI8" i="69"/>
  <c r="E9" i="69"/>
  <c r="AG10" i="69"/>
  <c r="AH13" i="69"/>
  <c r="F12" i="69"/>
  <c r="F10" i="69"/>
  <c r="AB12" i="69"/>
  <c r="E8" i="69"/>
  <c r="H6" i="69"/>
  <c r="AJ7" i="69"/>
  <c r="Z10" i="69"/>
  <c r="AA6" i="69"/>
  <c r="E7" i="69"/>
  <c r="E5" i="69"/>
  <c r="I45" i="69"/>
  <c r="E6" i="69"/>
  <c r="D30" i="69"/>
  <c r="AF31" i="69"/>
  <c r="AB6" i="69"/>
  <c r="AB27" i="69"/>
  <c r="I46" i="69"/>
  <c r="O31" i="69" s="1"/>
  <c r="F11" i="69"/>
  <c r="AA5" i="68"/>
  <c r="Z6" i="68"/>
  <c r="AB34" i="68"/>
  <c r="I45" i="68"/>
  <c r="D9" i="68"/>
  <c r="AF10" i="68"/>
  <c r="I46" i="68"/>
  <c r="O31" i="68" s="1"/>
  <c r="AH10" i="68"/>
  <c r="F9" i="68"/>
  <c r="E11" i="68"/>
  <c r="D8" i="68"/>
  <c r="J45" i="68"/>
  <c r="J47" i="68" s="1"/>
  <c r="V32" i="68" s="1"/>
  <c r="J46" i="68"/>
  <c r="O32" i="68" s="1"/>
  <c r="AB5" i="68"/>
  <c r="E12" i="68"/>
  <c r="F6" i="68"/>
  <c r="AI14" i="68"/>
  <c r="G13" i="68"/>
  <c r="AG14" i="68"/>
  <c r="E13" i="68"/>
  <c r="AB29" i="68"/>
  <c r="AJ14" i="68"/>
  <c r="H13" i="68"/>
  <c r="H11" i="68"/>
  <c r="F5" i="67"/>
  <c r="AA5" i="67" s="1"/>
  <c r="D10" i="67"/>
  <c r="AF11" i="67"/>
  <c r="AB27" i="67"/>
  <c r="AB8" i="67"/>
  <c r="F8" i="67"/>
  <c r="Z6" i="67"/>
  <c r="F9" i="67"/>
  <c r="AH10" i="67"/>
  <c r="J45" i="67"/>
  <c r="J46" i="67"/>
  <c r="O32" i="67" s="1"/>
  <c r="AB5" i="67"/>
  <c r="F7" i="67"/>
  <c r="F6" i="67"/>
  <c r="H7" i="67"/>
  <c r="AJ8" i="67"/>
  <c r="I45" i="67"/>
  <c r="I47" i="67" s="1"/>
  <c r="V31" i="67" s="1"/>
  <c r="AI11" i="67"/>
  <c r="G10" i="67"/>
  <c r="I46" i="67"/>
  <c r="O31" i="67" s="1"/>
  <c r="AG14" i="67"/>
  <c r="E13" i="67"/>
  <c r="J45" i="66"/>
  <c r="J47" i="66" s="1"/>
  <c r="V32" i="66" s="1"/>
  <c r="I46" i="66"/>
  <c r="O31" i="66" s="1"/>
  <c r="I45" i="66"/>
  <c r="I47" i="66" s="1"/>
  <c r="V31" i="66" s="1"/>
  <c r="AB5" i="66"/>
  <c r="AF6" i="66"/>
  <c r="D5" i="66"/>
  <c r="H7" i="66"/>
  <c r="AJ8" i="66"/>
  <c r="AB10" i="66"/>
  <c r="AB31" i="66"/>
  <c r="G6" i="66"/>
  <c r="F6" i="66"/>
  <c r="AH7" i="66"/>
  <c r="G7" i="66"/>
  <c r="AI8" i="66"/>
  <c r="Z7" i="66"/>
  <c r="E7" i="66"/>
  <c r="AG8" i="66"/>
  <c r="G7" i="65"/>
  <c r="AI8" i="65"/>
  <c r="J45" i="65"/>
  <c r="J46" i="65"/>
  <c r="O32" i="65" s="1"/>
  <c r="AB25" i="65"/>
  <c r="AA5" i="65"/>
  <c r="Z6" i="65"/>
  <c r="AJ13" i="65"/>
  <c r="H12" i="65"/>
  <c r="AB9" i="65"/>
  <c r="F12" i="65"/>
  <c r="AH14" i="65"/>
  <c r="F13" i="65"/>
  <c r="AB36" i="65"/>
  <c r="AB23" i="65"/>
  <c r="AB41" i="65"/>
  <c r="E17" i="65"/>
  <c r="AG18" i="65"/>
  <c r="AB11" i="65"/>
  <c r="AB21" i="65"/>
  <c r="AB22" i="65"/>
  <c r="I46" i="65"/>
  <c r="O31" i="65" s="1"/>
  <c r="I45" i="65"/>
  <c r="AB5" i="65"/>
  <c r="F11" i="65"/>
  <c r="D7" i="65"/>
  <c r="AF8" i="65"/>
  <c r="AB26" i="65"/>
  <c r="J47" i="64"/>
  <c r="V32" i="64" s="1"/>
  <c r="AH9" i="64"/>
  <c r="F8" i="64"/>
  <c r="AB15" i="64"/>
  <c r="J46" i="64"/>
  <c r="O32" i="64" s="1"/>
  <c r="AB9" i="64"/>
  <c r="AB6" i="64"/>
  <c r="E7" i="64"/>
  <c r="AG8" i="64"/>
  <c r="AA5" i="64"/>
  <c r="Z6" i="64"/>
  <c r="D7" i="64"/>
  <c r="AF8" i="64"/>
  <c r="AB37" i="64"/>
  <c r="AB30" i="64"/>
  <c r="I46" i="64"/>
  <c r="O31" i="64" s="1"/>
  <c r="I45" i="64"/>
  <c r="I47" i="64" s="1"/>
  <c r="V31" i="64" s="1"/>
  <c r="AB5" i="64"/>
  <c r="G7" i="64"/>
  <c r="AI8" i="64"/>
  <c r="AJ13" i="64"/>
  <c r="H12" i="64"/>
  <c r="AF9" i="63"/>
  <c r="D8" i="63"/>
  <c r="J45" i="63"/>
  <c r="J46" i="63"/>
  <c r="O32" i="63" s="1"/>
  <c r="AB5" i="63"/>
  <c r="E6" i="63"/>
  <c r="D6" i="63"/>
  <c r="AB29" i="63"/>
  <c r="AG10" i="63"/>
  <c r="E9" i="63"/>
  <c r="H7" i="63"/>
  <c r="AJ8" i="63"/>
  <c r="AB40" i="63"/>
  <c r="Z6" i="63"/>
  <c r="F6" i="63"/>
  <c r="AH7" i="63"/>
  <c r="I46" i="63"/>
  <c r="O31" i="63" s="1"/>
  <c r="AI7" i="63"/>
  <c r="G6" i="63"/>
  <c r="AB8" i="63"/>
  <c r="D7" i="63"/>
  <c r="I45" i="63"/>
  <c r="AB7" i="63"/>
  <c r="F5" i="63"/>
  <c r="E8" i="63"/>
  <c r="K6" i="62"/>
  <c r="L6" i="62" s="1"/>
  <c r="AC6" i="62"/>
  <c r="J45" i="62"/>
  <c r="J46" i="62"/>
  <c r="O32" i="62" s="1"/>
  <c r="AB40" i="62"/>
  <c r="AJ10" i="62"/>
  <c r="H9" i="62"/>
  <c r="AB27" i="62"/>
  <c r="I46" i="62"/>
  <c r="O31" i="62" s="1"/>
  <c r="I45" i="62"/>
  <c r="I47" i="62" s="1"/>
  <c r="V31" i="62" s="1"/>
  <c r="AB5" i="62"/>
  <c r="E9" i="62"/>
  <c r="AG10" i="62"/>
  <c r="AF10" i="62"/>
  <c r="D9" i="62"/>
  <c r="G7" i="62"/>
  <c r="AI8" i="62"/>
  <c r="AA5" i="62"/>
  <c r="AH13" i="62"/>
  <c r="F12" i="62"/>
  <c r="AB37" i="62"/>
  <c r="AB34" i="62"/>
  <c r="H8" i="62"/>
  <c r="AB8" i="62"/>
  <c r="Z10" i="62"/>
  <c r="AB7" i="62"/>
  <c r="E7" i="62"/>
  <c r="AA7" i="62" s="1"/>
  <c r="AB40" i="61"/>
  <c r="H10" i="61"/>
  <c r="AJ11" i="61"/>
  <c r="I46" i="61"/>
  <c r="O31" i="61" s="1"/>
  <c r="I45" i="61"/>
  <c r="AB5" i="61"/>
  <c r="AF9" i="61"/>
  <c r="D8" i="61"/>
  <c r="AG19" i="61"/>
  <c r="E18" i="61"/>
  <c r="J45" i="61"/>
  <c r="J47" i="61" s="1"/>
  <c r="V32" i="61" s="1"/>
  <c r="G7" i="61"/>
  <c r="AI8" i="61"/>
  <c r="AB23" i="61"/>
  <c r="AB38" i="61"/>
  <c r="F5" i="61"/>
  <c r="AH6" i="61"/>
  <c r="AA5" i="61"/>
  <c r="Z6" i="61"/>
  <c r="AG10" i="60"/>
  <c r="E9" i="60"/>
  <c r="D8" i="60"/>
  <c r="E7" i="60"/>
  <c r="F7" i="60"/>
  <c r="AH8" i="60"/>
  <c r="AB31" i="60"/>
  <c r="AB30" i="60"/>
  <c r="D7" i="60"/>
  <c r="I46" i="60"/>
  <c r="O31" i="60" s="1"/>
  <c r="E6" i="60"/>
  <c r="E8" i="60"/>
  <c r="I45" i="60"/>
  <c r="D6" i="60"/>
  <c r="AB7" i="60"/>
  <c r="AA5" i="60"/>
  <c r="Z6" i="60"/>
  <c r="D9" i="60"/>
  <c r="AF10" i="60"/>
  <c r="AB40" i="60"/>
  <c r="AB6" i="60"/>
  <c r="H7" i="60"/>
  <c r="AJ8" i="60"/>
  <c r="AI7" i="60"/>
  <c r="G6" i="60"/>
  <c r="J45" i="60"/>
  <c r="J46" i="60"/>
  <c r="O32" i="60" s="1"/>
  <c r="AB5" i="60"/>
  <c r="Z7" i="59"/>
  <c r="AB16" i="59"/>
  <c r="J45" i="59"/>
  <c r="J47" i="59" s="1"/>
  <c r="V32" i="59" s="1"/>
  <c r="AG8" i="59"/>
  <c r="E7" i="59"/>
  <c r="D8" i="59"/>
  <c r="AF9" i="59"/>
  <c r="AB37" i="59"/>
  <c r="F6" i="59"/>
  <c r="AH7" i="59"/>
  <c r="AJ12" i="59"/>
  <c r="H11" i="59"/>
  <c r="G7" i="59"/>
  <c r="AI8" i="59"/>
  <c r="I46" i="59"/>
  <c r="O31" i="59" s="1"/>
  <c r="I45" i="59"/>
  <c r="I47" i="59" s="1"/>
  <c r="V31" i="59" s="1"/>
  <c r="AB5" i="59"/>
  <c r="AB40" i="59"/>
  <c r="AB20" i="59"/>
  <c r="D9" i="58"/>
  <c r="G11" i="58"/>
  <c r="AI12" i="58"/>
  <c r="E7" i="58"/>
  <c r="AG8" i="58"/>
  <c r="AH10" i="58"/>
  <c r="F9" i="58"/>
  <c r="I46" i="58"/>
  <c r="O31" i="58" s="1"/>
  <c r="I45" i="58"/>
  <c r="I47" i="58" s="1"/>
  <c r="V31" i="58" s="1"/>
  <c r="AB5" i="58"/>
  <c r="D8" i="58"/>
  <c r="AJ11" i="58"/>
  <c r="H10" i="58"/>
  <c r="AF12" i="58"/>
  <c r="D11" i="58"/>
  <c r="J45" i="58"/>
  <c r="J47" i="58" s="1"/>
  <c r="V32" i="58" s="1"/>
  <c r="J46" i="58"/>
  <c r="O32" i="58" s="1"/>
  <c r="Z6" i="58"/>
  <c r="D7" i="58"/>
  <c r="AB29" i="58"/>
  <c r="D6" i="58"/>
  <c r="D10" i="58"/>
  <c r="D5" i="58"/>
  <c r="AB24" i="57"/>
  <c r="AB13" i="57"/>
  <c r="AH12" i="57"/>
  <c r="F11" i="57"/>
  <c r="AB23" i="57"/>
  <c r="D23" i="57"/>
  <c r="AB9" i="57"/>
  <c r="D22" i="57"/>
  <c r="H6" i="57"/>
  <c r="AG12" i="57"/>
  <c r="E11" i="57"/>
  <c r="AI11" i="57"/>
  <c r="G10" i="57"/>
  <c r="AB22" i="57"/>
  <c r="J45" i="57"/>
  <c r="J46" i="57"/>
  <c r="O32" i="57" s="1"/>
  <c r="AB29" i="57"/>
  <c r="H5" i="57"/>
  <c r="AA5" i="57" s="1"/>
  <c r="H9" i="57"/>
  <c r="AJ10" i="57"/>
  <c r="I46" i="57"/>
  <c r="O31" i="57" s="1"/>
  <c r="I45" i="57"/>
  <c r="AB5" i="57"/>
  <c r="AB19" i="57"/>
  <c r="AF27" i="57"/>
  <c r="D26" i="57"/>
  <c r="H8" i="57"/>
  <c r="Z6" i="57"/>
  <c r="AH10" i="56"/>
  <c r="F9" i="56"/>
  <c r="AA6" i="56"/>
  <c r="K6" i="56" s="1"/>
  <c r="L6" i="56" s="1"/>
  <c r="Z7" i="56"/>
  <c r="AC6" i="56"/>
  <c r="AF14" i="56"/>
  <c r="D13" i="56"/>
  <c r="D10" i="56"/>
  <c r="AA5" i="56"/>
  <c r="G11" i="56"/>
  <c r="AI12" i="56"/>
  <c r="D11" i="56"/>
  <c r="J45" i="56"/>
  <c r="J47" i="56" s="1"/>
  <c r="V32" i="56" s="1"/>
  <c r="J46" i="56"/>
  <c r="O32" i="56" s="1"/>
  <c r="AB17" i="56"/>
  <c r="AG13" i="56"/>
  <c r="E12" i="56"/>
  <c r="H7" i="56"/>
  <c r="AJ8" i="56"/>
  <c r="I45" i="56"/>
  <c r="I46" i="56"/>
  <c r="O31" i="56" s="1"/>
  <c r="AB5" i="56"/>
  <c r="G10" i="56"/>
  <c r="D9" i="37"/>
  <c r="AF10" i="37"/>
  <c r="AG9" i="37"/>
  <c r="E8" i="37"/>
  <c r="Z10" i="37"/>
  <c r="AI9" i="37"/>
  <c r="G8" i="37"/>
  <c r="AJ10" i="37"/>
  <c r="H9" i="37"/>
  <c r="F7" i="37"/>
  <c r="AA7" i="37" s="1"/>
  <c r="AC7" i="37" s="1"/>
  <c r="AH8" i="37"/>
  <c r="I5" i="37"/>
  <c r="J5" i="37"/>
  <c r="AC3" i="14"/>
  <c r="AH13" i="72" l="1"/>
  <c r="F12" i="72"/>
  <c r="J47" i="72"/>
  <c r="V32" i="72" s="1"/>
  <c r="AJ11" i="72"/>
  <c r="H10" i="72"/>
  <c r="AG16" i="72"/>
  <c r="E15" i="72"/>
  <c r="AC5" i="72"/>
  <c r="K5" i="72"/>
  <c r="AF13" i="72"/>
  <c r="D12" i="72"/>
  <c r="AA6" i="72"/>
  <c r="Z7" i="72"/>
  <c r="AI13" i="72"/>
  <c r="G12" i="72"/>
  <c r="AC5" i="71"/>
  <c r="K5" i="71"/>
  <c r="K7" i="71"/>
  <c r="L7" i="71" s="1"/>
  <c r="G8" i="71"/>
  <c r="AA8" i="71" s="1"/>
  <c r="AI9" i="71"/>
  <c r="AJ11" i="71"/>
  <c r="H10" i="71"/>
  <c r="K6" i="71"/>
  <c r="L6" i="71" s="1"/>
  <c r="AC6" i="71"/>
  <c r="J47" i="71"/>
  <c r="V32" i="71" s="1"/>
  <c r="Z11" i="71"/>
  <c r="AH14" i="71"/>
  <c r="F13" i="71"/>
  <c r="AG11" i="71"/>
  <c r="E10" i="71"/>
  <c r="AA7" i="71"/>
  <c r="AC7" i="71" s="1"/>
  <c r="AF11" i="71"/>
  <c r="D10" i="71"/>
  <c r="J47" i="70"/>
  <c r="V32" i="70" s="1"/>
  <c r="K6" i="70"/>
  <c r="L6" i="70" s="1"/>
  <c r="AC6" i="70"/>
  <c r="AI9" i="70"/>
  <c r="G8" i="70"/>
  <c r="AH9" i="70"/>
  <c r="F8" i="70"/>
  <c r="AG10" i="70"/>
  <c r="E9" i="70"/>
  <c r="AF8" i="70"/>
  <c r="D7" i="70"/>
  <c r="AA5" i="70"/>
  <c r="AJ10" i="70"/>
  <c r="H9" i="70"/>
  <c r="Z8" i="70"/>
  <c r="AA7" i="70"/>
  <c r="J47" i="69"/>
  <c r="V32" i="69" s="1"/>
  <c r="AC5" i="69"/>
  <c r="K5" i="69"/>
  <c r="AG11" i="69"/>
  <c r="E10" i="69"/>
  <c r="Z11" i="69"/>
  <c r="F13" i="69"/>
  <c r="AH14" i="69"/>
  <c r="AC6" i="69"/>
  <c r="K6" i="69"/>
  <c r="L6" i="69" s="1"/>
  <c r="H7" i="69"/>
  <c r="AJ8" i="69"/>
  <c r="I47" i="69"/>
  <c r="V31" i="69" s="1"/>
  <c r="AF32" i="69"/>
  <c r="D31" i="69"/>
  <c r="AI9" i="69"/>
  <c r="G8" i="69"/>
  <c r="AA5" i="69"/>
  <c r="AC5" i="68"/>
  <c r="K5" i="68"/>
  <c r="AA6" i="68"/>
  <c r="Z7" i="68"/>
  <c r="AG15" i="68"/>
  <c r="E14" i="68"/>
  <c r="AF11" i="68"/>
  <c r="D10" i="68"/>
  <c r="AJ15" i="68"/>
  <c r="H14" i="68"/>
  <c r="AH11" i="68"/>
  <c r="F10" i="68"/>
  <c r="AI15" i="68"/>
  <c r="G14" i="68"/>
  <c r="I47" i="68"/>
  <c r="V31" i="68" s="1"/>
  <c r="AG15" i="67"/>
  <c r="E14" i="67"/>
  <c r="J47" i="67"/>
  <c r="V32" i="67" s="1"/>
  <c r="AF12" i="67"/>
  <c r="D11" i="67"/>
  <c r="AC5" i="67"/>
  <c r="K5" i="67"/>
  <c r="H8" i="67"/>
  <c r="AJ9" i="67"/>
  <c r="AH11" i="67"/>
  <c r="F10" i="67"/>
  <c r="Z7" i="67"/>
  <c r="AA6" i="67"/>
  <c r="AI12" i="67"/>
  <c r="G11" i="67"/>
  <c r="AI9" i="66"/>
  <c r="G8" i="66"/>
  <c r="F7" i="66"/>
  <c r="AH8" i="66"/>
  <c r="AA5" i="66"/>
  <c r="AC5" i="66" s="1"/>
  <c r="AF7" i="66"/>
  <c r="D6" i="66"/>
  <c r="AA6" i="66" s="1"/>
  <c r="AJ9" i="66"/>
  <c r="H8" i="66"/>
  <c r="Z8" i="66"/>
  <c r="AG9" i="66"/>
  <c r="E8" i="66"/>
  <c r="AF9" i="65"/>
  <c r="D8" i="65"/>
  <c r="J47" i="65"/>
  <c r="V32" i="65" s="1"/>
  <c r="AC5" i="65"/>
  <c r="K5" i="65"/>
  <c r="AG19" i="65"/>
  <c r="E18" i="65"/>
  <c r="G8" i="65"/>
  <c r="AI9" i="65"/>
  <c r="AJ14" i="65"/>
  <c r="H13" i="65"/>
  <c r="I47" i="65"/>
  <c r="V31" i="65" s="1"/>
  <c r="AH15" i="65"/>
  <c r="F14" i="65"/>
  <c r="AA6" i="65"/>
  <c r="Z7" i="65"/>
  <c r="AF9" i="64"/>
  <c r="D8" i="64"/>
  <c r="AJ14" i="64"/>
  <c r="H13" i="64"/>
  <c r="AA6" i="64"/>
  <c r="AC6" i="64" s="1"/>
  <c r="Z7" i="64"/>
  <c r="AC5" i="64"/>
  <c r="K5" i="64"/>
  <c r="AH10" i="64"/>
  <c r="F9" i="64"/>
  <c r="G8" i="64"/>
  <c r="AI9" i="64"/>
  <c r="AG9" i="64"/>
  <c r="E8" i="64"/>
  <c r="AG11" i="63"/>
  <c r="E10" i="63"/>
  <c r="F7" i="63"/>
  <c r="AH8" i="63"/>
  <c r="AF10" i="63"/>
  <c r="D9" i="63"/>
  <c r="I47" i="63"/>
  <c r="V31" i="63" s="1"/>
  <c r="AA6" i="63"/>
  <c r="Z7" i="63"/>
  <c r="H8" i="63"/>
  <c r="AJ9" i="63"/>
  <c r="J47" i="63"/>
  <c r="V32" i="63" s="1"/>
  <c r="AA5" i="63"/>
  <c r="AC5" i="63" s="1"/>
  <c r="AI8" i="63"/>
  <c r="G7" i="63"/>
  <c r="Z11" i="62"/>
  <c r="G8" i="62"/>
  <c r="AA8" i="62" s="1"/>
  <c r="AC8" i="62" s="1"/>
  <c r="AI9" i="62"/>
  <c r="AG11" i="62"/>
  <c r="E10" i="62"/>
  <c r="AF11" i="62"/>
  <c r="D10" i="62"/>
  <c r="K5" i="62"/>
  <c r="AC5" i="62"/>
  <c r="AH14" i="62"/>
  <c r="F13" i="62"/>
  <c r="J47" i="62"/>
  <c r="V32" i="62" s="1"/>
  <c r="AC7" i="62"/>
  <c r="K7" i="62"/>
  <c r="L7" i="62" s="1"/>
  <c r="AJ11" i="62"/>
  <c r="H10" i="62"/>
  <c r="AI9" i="61"/>
  <c r="G8" i="61"/>
  <c r="AJ12" i="61"/>
  <c r="H11" i="61"/>
  <c r="AH7" i="61"/>
  <c r="F6" i="61"/>
  <c r="AF10" i="61"/>
  <c r="D9" i="61"/>
  <c r="Z7" i="61"/>
  <c r="AC5" i="61"/>
  <c r="K5" i="61"/>
  <c r="AG20" i="61"/>
  <c r="E19" i="61"/>
  <c r="I47" i="61"/>
  <c r="V31" i="61" s="1"/>
  <c r="AA6" i="60"/>
  <c r="Z7" i="60"/>
  <c r="AG11" i="60"/>
  <c r="E10" i="60"/>
  <c r="H8" i="60"/>
  <c r="AJ9" i="60"/>
  <c r="J47" i="60"/>
  <c r="V32" i="60" s="1"/>
  <c r="AC6" i="60"/>
  <c r="K6" i="60"/>
  <c r="L6" i="60" s="1"/>
  <c r="I47" i="60"/>
  <c r="V31" i="60" s="1"/>
  <c r="AI8" i="60"/>
  <c r="G7" i="60"/>
  <c r="F8" i="60"/>
  <c r="AH9" i="60"/>
  <c r="AC5" i="60"/>
  <c r="K5" i="60"/>
  <c r="D10" i="60"/>
  <c r="AF11" i="60"/>
  <c r="F7" i="59"/>
  <c r="AH8" i="59"/>
  <c r="AJ13" i="59"/>
  <c r="H12" i="59"/>
  <c r="AG9" i="59"/>
  <c r="E8" i="59"/>
  <c r="AC5" i="59"/>
  <c r="K5" i="59"/>
  <c r="AF10" i="59"/>
  <c r="D9" i="59"/>
  <c r="Z8" i="59"/>
  <c r="AA7" i="59"/>
  <c r="AI9" i="59"/>
  <c r="G8" i="59"/>
  <c r="AA6" i="59"/>
  <c r="AH11" i="58"/>
  <c r="F10" i="58"/>
  <c r="AI13" i="58"/>
  <c r="G12" i="58"/>
  <c r="AF13" i="58"/>
  <c r="D12" i="58"/>
  <c r="AA5" i="58"/>
  <c r="AC5" i="58" s="1"/>
  <c r="E8" i="58"/>
  <c r="AG9" i="58"/>
  <c r="Z7" i="58"/>
  <c r="AA6" i="58"/>
  <c r="AJ12" i="58"/>
  <c r="H11" i="58"/>
  <c r="D27" i="57"/>
  <c r="AF28" i="57"/>
  <c r="I47" i="57"/>
  <c r="V31" i="57" s="1"/>
  <c r="AA6" i="57"/>
  <c r="Z7" i="57"/>
  <c r="AJ11" i="57"/>
  <c r="H10" i="57"/>
  <c r="AH13" i="57"/>
  <c r="F12" i="57"/>
  <c r="K5" i="57"/>
  <c r="AC5" i="57"/>
  <c r="AI12" i="57"/>
  <c r="G11" i="57"/>
  <c r="J47" i="57"/>
  <c r="V32" i="57" s="1"/>
  <c r="AG13" i="57"/>
  <c r="E12" i="57"/>
  <c r="AJ9" i="56"/>
  <c r="H8" i="56"/>
  <c r="Z8" i="56"/>
  <c r="AA7" i="56"/>
  <c r="G12" i="56"/>
  <c r="AI13" i="56"/>
  <c r="AG14" i="56"/>
  <c r="E13" i="56"/>
  <c r="AF15" i="56"/>
  <c r="D14" i="56"/>
  <c r="AC5" i="56"/>
  <c r="K5" i="56"/>
  <c r="I47" i="56"/>
  <c r="V31" i="56" s="1"/>
  <c r="AH11" i="56"/>
  <c r="F10" i="56"/>
  <c r="AJ11" i="37"/>
  <c r="H10" i="37"/>
  <c r="Z11" i="37"/>
  <c r="E9" i="37"/>
  <c r="AG10" i="37"/>
  <c r="AF11" i="37"/>
  <c r="D10" i="37"/>
  <c r="G9" i="37"/>
  <c r="AI10" i="37"/>
  <c r="AH9" i="37"/>
  <c r="F8" i="37"/>
  <c r="AA8" i="37" s="1"/>
  <c r="AC8" i="37" s="1"/>
  <c r="Y28" i="14"/>
  <c r="A47" i="14"/>
  <c r="AF14" i="72" l="1"/>
  <c r="D13" i="72"/>
  <c r="AI14" i="72"/>
  <c r="G13" i="72"/>
  <c r="AC6" i="72"/>
  <c r="K6" i="72"/>
  <c r="L6" i="72" s="1"/>
  <c r="L5" i="72"/>
  <c r="AG17" i="72"/>
  <c r="E16" i="72"/>
  <c r="AJ12" i="72"/>
  <c r="H11" i="72"/>
  <c r="Z8" i="72"/>
  <c r="AA7" i="72"/>
  <c r="AH14" i="72"/>
  <c r="F13" i="72"/>
  <c r="F14" i="71"/>
  <c r="AH15" i="71"/>
  <c r="AG12" i="71"/>
  <c r="E11" i="71"/>
  <c r="AJ12" i="71"/>
  <c r="H11" i="71"/>
  <c r="L5" i="71"/>
  <c r="Z12" i="71"/>
  <c r="AI10" i="71"/>
  <c r="G9" i="71"/>
  <c r="AF12" i="71"/>
  <c r="D11" i="71"/>
  <c r="K8" i="71"/>
  <c r="L8" i="71" s="1"/>
  <c r="AC8" i="71"/>
  <c r="Z9" i="70"/>
  <c r="AH10" i="70"/>
  <c r="F9" i="70"/>
  <c r="AJ11" i="70"/>
  <c r="H10" i="70"/>
  <c r="AF9" i="70"/>
  <c r="D8" i="70"/>
  <c r="K7" i="70"/>
  <c r="L7" i="70" s="1"/>
  <c r="AC7" i="70"/>
  <c r="AC5" i="70"/>
  <c r="K5" i="70"/>
  <c r="AI10" i="70"/>
  <c r="G9" i="70"/>
  <c r="AG11" i="70"/>
  <c r="E10" i="70"/>
  <c r="AI10" i="69"/>
  <c r="G9" i="69"/>
  <c r="AF33" i="69"/>
  <c r="D32" i="69"/>
  <c r="AG12" i="69"/>
  <c r="E11" i="69"/>
  <c r="F14" i="69"/>
  <c r="AH15" i="69"/>
  <c r="L5" i="69"/>
  <c r="AA7" i="69"/>
  <c r="AJ9" i="69"/>
  <c r="H8" i="69"/>
  <c r="AA8" i="69" s="1"/>
  <c r="Z12" i="69"/>
  <c r="L5" i="68"/>
  <c r="AJ16" i="68"/>
  <c r="H15" i="68"/>
  <c r="AI16" i="68"/>
  <c r="G15" i="68"/>
  <c r="AF12" i="68"/>
  <c r="D11" i="68"/>
  <c r="AA7" i="68"/>
  <c r="Z8" i="68"/>
  <c r="K6" i="68"/>
  <c r="L6" i="68" s="1"/>
  <c r="AC6" i="68"/>
  <c r="AH12" i="68"/>
  <c r="F11" i="68"/>
  <c r="AG16" i="68"/>
  <c r="E15" i="68"/>
  <c r="AI13" i="67"/>
  <c r="G12" i="67"/>
  <c r="AH12" i="67"/>
  <c r="F11" i="67"/>
  <c r="AJ10" i="67"/>
  <c r="H9" i="67"/>
  <c r="L5" i="67"/>
  <c r="K6" i="67"/>
  <c r="L6" i="67" s="1"/>
  <c r="AC6" i="67"/>
  <c r="AG16" i="67"/>
  <c r="E15" i="67"/>
  <c r="AA7" i="67"/>
  <c r="Z8" i="67"/>
  <c r="AF13" i="67"/>
  <c r="D12" i="67"/>
  <c r="Z9" i="66"/>
  <c r="K5" i="66"/>
  <c r="AH9" i="66"/>
  <c r="F8" i="66"/>
  <c r="AI10" i="66"/>
  <c r="G9" i="66"/>
  <c r="K6" i="66"/>
  <c r="L6" i="66" s="1"/>
  <c r="AC6" i="66"/>
  <c r="AJ10" i="66"/>
  <c r="H9" i="66"/>
  <c r="AG10" i="66"/>
  <c r="E9" i="66"/>
  <c r="D7" i="66"/>
  <c r="AF8" i="66"/>
  <c r="L5" i="65"/>
  <c r="F15" i="65"/>
  <c r="AH16" i="65"/>
  <c r="AF10" i="65"/>
  <c r="D9" i="65"/>
  <c r="AI10" i="65"/>
  <c r="G9" i="65"/>
  <c r="Z8" i="65"/>
  <c r="AA7" i="65"/>
  <c r="AC6" i="65"/>
  <c r="K6" i="65"/>
  <c r="L6" i="65" s="1"/>
  <c r="AJ15" i="65"/>
  <c r="H14" i="65"/>
  <c r="AG20" i="65"/>
  <c r="E19" i="65"/>
  <c r="AI10" i="64"/>
  <c r="G9" i="64"/>
  <c r="Z8" i="64"/>
  <c r="AA7" i="64"/>
  <c r="L5" i="64"/>
  <c r="AH11" i="64"/>
  <c r="F10" i="64"/>
  <c r="AJ15" i="64"/>
  <c r="H14" i="64"/>
  <c r="K6" i="64"/>
  <c r="L6" i="64" s="1"/>
  <c r="AG10" i="64"/>
  <c r="E9" i="64"/>
  <c r="AF10" i="64"/>
  <c r="D9" i="64"/>
  <c r="AJ10" i="63"/>
  <c r="H9" i="63"/>
  <c r="AF11" i="63"/>
  <c r="D10" i="63"/>
  <c r="AG12" i="63"/>
  <c r="E11" i="63"/>
  <c r="K5" i="63"/>
  <c r="F8" i="63"/>
  <c r="AH9" i="63"/>
  <c r="AI9" i="63"/>
  <c r="G8" i="63"/>
  <c r="AA7" i="63"/>
  <c r="Z8" i="63"/>
  <c r="AC6" i="63"/>
  <c r="K6" i="63"/>
  <c r="L6" i="63" s="1"/>
  <c r="L5" i="62"/>
  <c r="AG12" i="62"/>
  <c r="E11" i="62"/>
  <c r="Z12" i="62"/>
  <c r="AI10" i="62"/>
  <c r="G9" i="62"/>
  <c r="AA9" i="62" s="1"/>
  <c r="AF12" i="62"/>
  <c r="D11" i="62"/>
  <c r="K8" i="62"/>
  <c r="L8" i="62" s="1"/>
  <c r="AH15" i="62"/>
  <c r="F14" i="62"/>
  <c r="AJ12" i="62"/>
  <c r="H11" i="62"/>
  <c r="AA6" i="61"/>
  <c r="AH8" i="61"/>
  <c r="F7" i="61"/>
  <c r="AF11" i="61"/>
  <c r="D10" i="61"/>
  <c r="AJ13" i="61"/>
  <c r="H12" i="61"/>
  <c r="Z8" i="61"/>
  <c r="AA7" i="61"/>
  <c r="L5" i="61"/>
  <c r="AG21" i="61"/>
  <c r="E20" i="61"/>
  <c r="AI10" i="61"/>
  <c r="G9" i="61"/>
  <c r="AA7" i="60"/>
  <c r="Z8" i="60"/>
  <c r="AG12" i="60"/>
  <c r="E11" i="60"/>
  <c r="AI9" i="60"/>
  <c r="G8" i="60"/>
  <c r="AH10" i="60"/>
  <c r="F9" i="60"/>
  <c r="AJ10" i="60"/>
  <c r="H9" i="60"/>
  <c r="AF12" i="60"/>
  <c r="D11" i="60"/>
  <c r="L5" i="60"/>
  <c r="AC6" i="59"/>
  <c r="K6" i="59"/>
  <c r="L6" i="59" s="1"/>
  <c r="AF11" i="59"/>
  <c r="D10" i="59"/>
  <c r="AG10" i="59"/>
  <c r="E9" i="59"/>
  <c r="AI10" i="59"/>
  <c r="G9" i="59"/>
  <c r="AJ14" i="59"/>
  <c r="H13" i="59"/>
  <c r="AH9" i="59"/>
  <c r="F8" i="59"/>
  <c r="L5" i="59"/>
  <c r="K7" i="59"/>
  <c r="L7" i="59" s="1"/>
  <c r="AC7" i="59"/>
  <c r="Z9" i="59"/>
  <c r="AA8" i="59"/>
  <c r="K5" i="58"/>
  <c r="AJ13" i="58"/>
  <c r="H12" i="58"/>
  <c r="AH12" i="58"/>
  <c r="F11" i="58"/>
  <c r="AC6" i="58"/>
  <c r="K6" i="58"/>
  <c r="L6" i="58" s="1"/>
  <c r="AF14" i="58"/>
  <c r="D13" i="58"/>
  <c r="Z8" i="58"/>
  <c r="AA7" i="58"/>
  <c r="AG10" i="58"/>
  <c r="E9" i="58"/>
  <c r="AI14" i="58"/>
  <c r="G13" i="58"/>
  <c r="L5" i="57"/>
  <c r="AH14" i="57"/>
  <c r="F13" i="57"/>
  <c r="AG14" i="57"/>
  <c r="E13" i="57"/>
  <c r="AF29" i="57"/>
  <c r="D28" i="57"/>
  <c r="AI13" i="57"/>
  <c r="G12" i="57"/>
  <c r="Z8" i="57"/>
  <c r="AA7" i="57"/>
  <c r="AJ12" i="57"/>
  <c r="H11" i="57"/>
  <c r="K6" i="57"/>
  <c r="L6" i="57" s="1"/>
  <c r="AC6" i="57"/>
  <c r="Z9" i="56"/>
  <c r="AA8" i="56"/>
  <c r="AF16" i="56"/>
  <c r="D15" i="56"/>
  <c r="AG15" i="56"/>
  <c r="E14" i="56"/>
  <c r="G13" i="56"/>
  <c r="AI14" i="56"/>
  <c r="AJ10" i="56"/>
  <c r="H9" i="56"/>
  <c r="K7" i="56"/>
  <c r="L7" i="56" s="1"/>
  <c r="AC7" i="56"/>
  <c r="AH12" i="56"/>
  <c r="F11" i="56"/>
  <c r="L5" i="56"/>
  <c r="AG11" i="37"/>
  <c r="E10" i="37"/>
  <c r="Z12" i="37"/>
  <c r="AH10" i="37"/>
  <c r="F9" i="37"/>
  <c r="AA9" i="37" s="1"/>
  <c r="AC9" i="37" s="1"/>
  <c r="AI11" i="37"/>
  <c r="G10" i="37"/>
  <c r="D11" i="37"/>
  <c r="AF12" i="37"/>
  <c r="AJ12" i="37"/>
  <c r="H11" i="37"/>
  <c r="AF6" i="14"/>
  <c r="AP7" i="14" s="1"/>
  <c r="AC6" i="14"/>
  <c r="AL7" i="14" s="1"/>
  <c r="AA8" i="72" l="1"/>
  <c r="Z9" i="72"/>
  <c r="AJ13" i="72"/>
  <c r="H12" i="72"/>
  <c r="AF15" i="72"/>
  <c r="D14" i="72"/>
  <c r="AH15" i="72"/>
  <c r="F14" i="72"/>
  <c r="AG18" i="72"/>
  <c r="E17" i="72"/>
  <c r="AI15" i="72"/>
  <c r="G14" i="72"/>
  <c r="K7" i="72"/>
  <c r="AC7" i="72"/>
  <c r="AI11" i="71"/>
  <c r="G10" i="71"/>
  <c r="AA10" i="71" s="1"/>
  <c r="Z13" i="71"/>
  <c r="AH16" i="71"/>
  <c r="F15" i="71"/>
  <c r="AG13" i="71"/>
  <c r="E12" i="71"/>
  <c r="AF13" i="71"/>
  <c r="D12" i="71"/>
  <c r="AJ13" i="71"/>
  <c r="H12" i="71"/>
  <c r="AA9" i="71"/>
  <c r="AG12" i="70"/>
  <c r="E11" i="70"/>
  <c r="AF10" i="70"/>
  <c r="D9" i="70"/>
  <c r="AA8" i="70"/>
  <c r="G10" i="70"/>
  <c r="AI11" i="70"/>
  <c r="Z10" i="70"/>
  <c r="L5" i="70"/>
  <c r="AJ12" i="70"/>
  <c r="H11" i="70"/>
  <c r="AH11" i="70"/>
  <c r="F10" i="70"/>
  <c r="AH16" i="69"/>
  <c r="F15" i="69"/>
  <c r="AF34" i="69"/>
  <c r="D33" i="69"/>
  <c r="Z13" i="69"/>
  <c r="K8" i="69"/>
  <c r="L8" i="69" s="1"/>
  <c r="AC8" i="69"/>
  <c r="AI11" i="69"/>
  <c r="G10" i="69"/>
  <c r="AJ10" i="69"/>
  <c r="H9" i="69"/>
  <c r="AA9" i="69"/>
  <c r="AC7" i="69"/>
  <c r="K7" i="69"/>
  <c r="AG13" i="69"/>
  <c r="E12" i="69"/>
  <c r="Z9" i="68"/>
  <c r="AA8" i="68"/>
  <c r="AG17" i="68"/>
  <c r="E16" i="68"/>
  <c r="K7" i="68"/>
  <c r="L7" i="68" s="1"/>
  <c r="AC7" i="68"/>
  <c r="AJ17" i="68"/>
  <c r="H16" i="68"/>
  <c r="G16" i="68"/>
  <c r="AI17" i="68"/>
  <c r="AH13" i="68"/>
  <c r="F12" i="68"/>
  <c r="AF13" i="68"/>
  <c r="D12" i="68"/>
  <c r="AH13" i="67"/>
  <c r="F12" i="67"/>
  <c r="AF14" i="67"/>
  <c r="D13" i="67"/>
  <c r="AA8" i="67"/>
  <c r="Z9" i="67"/>
  <c r="G13" i="67"/>
  <c r="AI14" i="67"/>
  <c r="K7" i="67"/>
  <c r="AC7" i="67"/>
  <c r="AJ11" i="67"/>
  <c r="H10" i="67"/>
  <c r="AG17" i="67"/>
  <c r="E16" i="67"/>
  <c r="AH10" i="66"/>
  <c r="F9" i="66"/>
  <c r="L5" i="66"/>
  <c r="AF9" i="66"/>
  <c r="D8" i="66"/>
  <c r="AA8" i="66" s="1"/>
  <c r="AA7" i="66"/>
  <c r="Z10" i="66"/>
  <c r="AJ11" i="66"/>
  <c r="H10" i="66"/>
  <c r="AI11" i="66"/>
  <c r="G10" i="66"/>
  <c r="AG11" i="66"/>
  <c r="E10" i="66"/>
  <c r="AC7" i="65"/>
  <c r="K7" i="65"/>
  <c r="L7" i="65" s="1"/>
  <c r="AG21" i="65"/>
  <c r="E20" i="65"/>
  <c r="AJ16" i="65"/>
  <c r="H15" i="65"/>
  <c r="Z9" i="65"/>
  <c r="AA8" i="65"/>
  <c r="AH17" i="65"/>
  <c r="F16" i="65"/>
  <c r="AF11" i="65"/>
  <c r="D10" i="65"/>
  <c r="AI11" i="65"/>
  <c r="G10" i="65"/>
  <c r="E10" i="64"/>
  <c r="AG11" i="64"/>
  <c r="AC7" i="64"/>
  <c r="K7" i="64"/>
  <c r="AH12" i="64"/>
  <c r="F11" i="64"/>
  <c r="AA8" i="64"/>
  <c r="Z9" i="64"/>
  <c r="AI11" i="64"/>
  <c r="G10" i="64"/>
  <c r="AF11" i="64"/>
  <c r="D10" i="64"/>
  <c r="AJ16" i="64"/>
  <c r="H15" i="64"/>
  <c r="AF12" i="63"/>
  <c r="D11" i="63"/>
  <c r="L5" i="63"/>
  <c r="AJ11" i="63"/>
  <c r="H10" i="63"/>
  <c r="Z9" i="63"/>
  <c r="AA8" i="63"/>
  <c r="K7" i="63"/>
  <c r="L7" i="63" s="1"/>
  <c r="AC7" i="63"/>
  <c r="F9" i="63"/>
  <c r="AH10" i="63"/>
  <c r="AI10" i="63"/>
  <c r="G9" i="63"/>
  <c r="AG13" i="63"/>
  <c r="E12" i="63"/>
  <c r="AJ13" i="62"/>
  <c r="H12" i="62"/>
  <c r="AF13" i="62"/>
  <c r="D12" i="62"/>
  <c r="AG13" i="62"/>
  <c r="E12" i="62"/>
  <c r="Z13" i="62"/>
  <c r="AH16" i="62"/>
  <c r="F15" i="62"/>
  <c r="AI11" i="62"/>
  <c r="G10" i="62"/>
  <c r="AC9" i="62"/>
  <c r="K9" i="62"/>
  <c r="L9" i="62" s="1"/>
  <c r="AG22" i="61"/>
  <c r="E21" i="61"/>
  <c r="D11" i="61"/>
  <c r="AF12" i="61"/>
  <c r="AC7" i="61"/>
  <c r="K7" i="61"/>
  <c r="L7" i="61" s="1"/>
  <c r="Z9" i="61"/>
  <c r="AH9" i="61"/>
  <c r="F8" i="61"/>
  <c r="AA8" i="61" s="1"/>
  <c r="AC6" i="61"/>
  <c r="K6" i="61"/>
  <c r="AI11" i="61"/>
  <c r="G10" i="61"/>
  <c r="AJ14" i="61"/>
  <c r="H13" i="61"/>
  <c r="AI10" i="60"/>
  <c r="G9" i="60"/>
  <c r="AG13" i="60"/>
  <c r="E12" i="60"/>
  <c r="AA8" i="60"/>
  <c r="Z9" i="60"/>
  <c r="AJ11" i="60"/>
  <c r="H10" i="60"/>
  <c r="AC7" i="60"/>
  <c r="K7" i="60"/>
  <c r="AH11" i="60"/>
  <c r="F10" i="60"/>
  <c r="AF13" i="60"/>
  <c r="D12" i="60"/>
  <c r="AG11" i="59"/>
  <c r="E10" i="59"/>
  <c r="K8" i="59"/>
  <c r="AC8" i="59"/>
  <c r="AJ15" i="59"/>
  <c r="H14" i="59"/>
  <c r="AH10" i="59"/>
  <c r="F9" i="59"/>
  <c r="Z10" i="59"/>
  <c r="D11" i="59"/>
  <c r="AF12" i="59"/>
  <c r="AI11" i="59"/>
  <c r="G10" i="59"/>
  <c r="AH13" i="58"/>
  <c r="F12" i="58"/>
  <c r="AI15" i="58"/>
  <c r="G14" i="58"/>
  <c r="AF15" i="58"/>
  <c r="D14" i="58"/>
  <c r="AJ14" i="58"/>
  <c r="H13" i="58"/>
  <c r="K7" i="58"/>
  <c r="L7" i="58" s="1"/>
  <c r="AC7" i="58"/>
  <c r="Z9" i="58"/>
  <c r="AA8" i="58"/>
  <c r="AG11" i="58"/>
  <c r="E10" i="58"/>
  <c r="L5" i="58"/>
  <c r="AI14" i="57"/>
  <c r="G13" i="57"/>
  <c r="AH15" i="57"/>
  <c r="F14" i="57"/>
  <c r="AJ13" i="57"/>
  <c r="H12" i="57"/>
  <c r="K7" i="57"/>
  <c r="AC7" i="57"/>
  <c r="AG15" i="57"/>
  <c r="E14" i="57"/>
  <c r="Z9" i="57"/>
  <c r="AA8" i="57"/>
  <c r="AF30" i="57"/>
  <c r="D29" i="57"/>
  <c r="AJ11" i="56"/>
  <c r="H10" i="56"/>
  <c r="AF17" i="56"/>
  <c r="D16" i="56"/>
  <c r="AC8" i="56"/>
  <c r="K8" i="56"/>
  <c r="G14" i="56"/>
  <c r="AI15" i="56"/>
  <c r="AH13" i="56"/>
  <c r="F12" i="56"/>
  <c r="Z10" i="56"/>
  <c r="AA9" i="56"/>
  <c r="AG16" i="56"/>
  <c r="E15" i="56"/>
  <c r="AH11" i="37"/>
  <c r="F10" i="37"/>
  <c r="AA10" i="37" s="1"/>
  <c r="AC10" i="37" s="1"/>
  <c r="H12" i="37"/>
  <c r="AJ13" i="37"/>
  <c r="AF13" i="37"/>
  <c r="D12" i="37"/>
  <c r="Z13" i="37"/>
  <c r="E11" i="37"/>
  <c r="AG12" i="37"/>
  <c r="G11" i="37"/>
  <c r="AI12" i="37"/>
  <c r="R6" i="14"/>
  <c r="E6" i="14"/>
  <c r="P6" i="14"/>
  <c r="N6" i="14"/>
  <c r="V6" i="14"/>
  <c r="AI6" i="14"/>
  <c r="U6" i="14"/>
  <c r="T6" i="14"/>
  <c r="S6" i="14"/>
  <c r="Q6" i="14"/>
  <c r="O6" i="14"/>
  <c r="L6" i="14"/>
  <c r="K6" i="14"/>
  <c r="J6" i="14"/>
  <c r="I6" i="14"/>
  <c r="H6" i="14"/>
  <c r="G6" i="14"/>
  <c r="F6" i="14"/>
  <c r="D4" i="37"/>
  <c r="F15" i="72" l="1"/>
  <c r="AH16" i="72"/>
  <c r="AJ14" i="72"/>
  <c r="H13" i="72"/>
  <c r="L7" i="72"/>
  <c r="AI16" i="72"/>
  <c r="G15" i="72"/>
  <c r="AA9" i="72"/>
  <c r="Z10" i="72"/>
  <c r="K8" i="72"/>
  <c r="AC8" i="72"/>
  <c r="AF16" i="72"/>
  <c r="D15" i="72"/>
  <c r="AG19" i="72"/>
  <c r="E18" i="72"/>
  <c r="Z14" i="71"/>
  <c r="AJ14" i="71"/>
  <c r="H13" i="71"/>
  <c r="AH17" i="71"/>
  <c r="F16" i="71"/>
  <c r="K10" i="71"/>
  <c r="L10" i="71" s="1"/>
  <c r="AC10" i="71"/>
  <c r="G11" i="71"/>
  <c r="AA11" i="71" s="1"/>
  <c r="AI12" i="71"/>
  <c r="AF14" i="71"/>
  <c r="D13" i="71"/>
  <c r="E13" i="71"/>
  <c r="AG14" i="71"/>
  <c r="K9" i="71"/>
  <c r="AC9" i="71"/>
  <c r="AH12" i="70"/>
  <c r="F11" i="70"/>
  <c r="H12" i="70"/>
  <c r="AJ13" i="70"/>
  <c r="AA9" i="70"/>
  <c r="Z11" i="70"/>
  <c r="AF11" i="70"/>
  <c r="D10" i="70"/>
  <c r="AA10" i="70" s="1"/>
  <c r="AI12" i="70"/>
  <c r="G11" i="70"/>
  <c r="AG13" i="70"/>
  <c r="E12" i="70"/>
  <c r="AC8" i="70"/>
  <c r="K8" i="70"/>
  <c r="AF35" i="69"/>
  <c r="D34" i="69"/>
  <c r="L7" i="69"/>
  <c r="K9" i="69"/>
  <c r="L9" i="69" s="1"/>
  <c r="AC9" i="69"/>
  <c r="F16" i="69"/>
  <c r="AH17" i="69"/>
  <c r="AJ11" i="69"/>
  <c r="H10" i="69"/>
  <c r="AA10" i="69"/>
  <c r="AG14" i="69"/>
  <c r="E13" i="69"/>
  <c r="AI12" i="69"/>
  <c r="G11" i="69"/>
  <c r="Z14" i="69"/>
  <c r="K8" i="68"/>
  <c r="AC8" i="68"/>
  <c r="Z10" i="68"/>
  <c r="AA9" i="68"/>
  <c r="AF14" i="68"/>
  <c r="D13" i="68"/>
  <c r="H17" i="68"/>
  <c r="AJ18" i="68"/>
  <c r="AG18" i="68"/>
  <c r="E17" i="68"/>
  <c r="AH14" i="68"/>
  <c r="F13" i="68"/>
  <c r="G17" i="68"/>
  <c r="AI18" i="68"/>
  <c r="AJ12" i="67"/>
  <c r="H11" i="67"/>
  <c r="AG18" i="67"/>
  <c r="E17" i="67"/>
  <c r="AH14" i="67"/>
  <c r="F13" i="67"/>
  <c r="L7" i="67"/>
  <c r="Z10" i="67"/>
  <c r="AA9" i="67"/>
  <c r="K8" i="67"/>
  <c r="L8" i="67" s="1"/>
  <c r="AC8" i="67"/>
  <c r="AF15" i="67"/>
  <c r="D14" i="67"/>
  <c r="G14" i="67"/>
  <c r="AI15" i="67"/>
  <c r="AF10" i="66"/>
  <c r="D9" i="66"/>
  <c r="AA9" i="66" s="1"/>
  <c r="AH11" i="66"/>
  <c r="F10" i="66"/>
  <c r="AG12" i="66"/>
  <c r="E11" i="66"/>
  <c r="K7" i="66"/>
  <c r="AC7" i="66"/>
  <c r="AJ12" i="66"/>
  <c r="H11" i="66"/>
  <c r="Z11" i="66"/>
  <c r="AI12" i="66"/>
  <c r="G11" i="66"/>
  <c r="K8" i="66"/>
  <c r="L8" i="66" s="1"/>
  <c r="AC8" i="66"/>
  <c r="AI12" i="65"/>
  <c r="G11" i="65"/>
  <c r="AF12" i="65"/>
  <c r="D11" i="65"/>
  <c r="AJ17" i="65"/>
  <c r="H16" i="65"/>
  <c r="Z10" i="65"/>
  <c r="AA9" i="65"/>
  <c r="AG22" i="65"/>
  <c r="E21" i="65"/>
  <c r="AC8" i="65"/>
  <c r="K8" i="65"/>
  <c r="AH18" i="65"/>
  <c r="F17" i="65"/>
  <c r="AF12" i="64"/>
  <c r="D11" i="64"/>
  <c r="Z10" i="64"/>
  <c r="AA9" i="64"/>
  <c r="L7" i="64"/>
  <c r="AG12" i="64"/>
  <c r="E11" i="64"/>
  <c r="K8" i="64"/>
  <c r="L8" i="64" s="1"/>
  <c r="AC8" i="64"/>
  <c r="AI12" i="64"/>
  <c r="G11" i="64"/>
  <c r="AJ17" i="64"/>
  <c r="H16" i="64"/>
  <c r="F12" i="64"/>
  <c r="AH13" i="64"/>
  <c r="AG14" i="63"/>
  <c r="E13" i="63"/>
  <c r="K8" i="63"/>
  <c r="AC8" i="63"/>
  <c r="AF13" i="63"/>
  <c r="D12" i="63"/>
  <c r="AI11" i="63"/>
  <c r="G10" i="63"/>
  <c r="Z10" i="63"/>
  <c r="AA9" i="63"/>
  <c r="AH11" i="63"/>
  <c r="F10" i="63"/>
  <c r="AJ12" i="63"/>
  <c r="H11" i="63"/>
  <c r="AF14" i="62"/>
  <c r="D13" i="62"/>
  <c r="H13" i="62"/>
  <c r="AJ14" i="62"/>
  <c r="AH17" i="62"/>
  <c r="F16" i="62"/>
  <c r="AG14" i="62"/>
  <c r="E13" i="62"/>
  <c r="AA10" i="62"/>
  <c r="G11" i="62"/>
  <c r="AI12" i="62"/>
  <c r="Z14" i="62"/>
  <c r="K8" i="61"/>
  <c r="L8" i="61" s="1"/>
  <c r="AC8" i="61"/>
  <c r="AJ15" i="61"/>
  <c r="H14" i="61"/>
  <c r="AH10" i="61"/>
  <c r="F9" i="61"/>
  <c r="E22" i="61"/>
  <c r="AG23" i="61"/>
  <c r="AI12" i="61"/>
  <c r="G11" i="61"/>
  <c r="AA9" i="61"/>
  <c r="Z10" i="61"/>
  <c r="D12" i="61"/>
  <c r="AF13" i="61"/>
  <c r="L6" i="61"/>
  <c r="AH12" i="60"/>
  <c r="F11" i="60"/>
  <c r="AG14" i="60"/>
  <c r="E13" i="60"/>
  <c r="D13" i="60"/>
  <c r="AF14" i="60"/>
  <c r="AJ12" i="60"/>
  <c r="H11" i="60"/>
  <c r="L7" i="60"/>
  <c r="Z10" i="60"/>
  <c r="AA9" i="60"/>
  <c r="K8" i="60"/>
  <c r="L8" i="60" s="1"/>
  <c r="AC8" i="60"/>
  <c r="AI11" i="60"/>
  <c r="G10" i="60"/>
  <c r="AJ16" i="59"/>
  <c r="H15" i="59"/>
  <c r="D12" i="59"/>
  <c r="AF13" i="59"/>
  <c r="L8" i="59"/>
  <c r="AI12" i="59"/>
  <c r="G11" i="59"/>
  <c r="Z11" i="59"/>
  <c r="AA9" i="59"/>
  <c r="AG12" i="59"/>
  <c r="E11" i="59"/>
  <c r="AH11" i="59"/>
  <c r="F10" i="59"/>
  <c r="AA10" i="59" s="1"/>
  <c r="AJ15" i="58"/>
  <c r="H14" i="58"/>
  <c r="AG12" i="58"/>
  <c r="E11" i="58"/>
  <c r="AF16" i="58"/>
  <c r="D15" i="58"/>
  <c r="AH14" i="58"/>
  <c r="F13" i="58"/>
  <c r="K8" i="58"/>
  <c r="AC8" i="58"/>
  <c r="Z10" i="58"/>
  <c r="AA9" i="58"/>
  <c r="AI16" i="58"/>
  <c r="G15" i="58"/>
  <c r="AH16" i="57"/>
  <c r="F15" i="57"/>
  <c r="AG16" i="57"/>
  <c r="E15" i="57"/>
  <c r="AI15" i="57"/>
  <c r="G14" i="57"/>
  <c r="D30" i="57"/>
  <c r="AF31" i="57"/>
  <c r="L7" i="57"/>
  <c r="AC8" i="57"/>
  <c r="K8" i="57"/>
  <c r="L8" i="57" s="1"/>
  <c r="AA9" i="57"/>
  <c r="Z10" i="57"/>
  <c r="AJ14" i="57"/>
  <c r="H13" i="57"/>
  <c r="AG17" i="56"/>
  <c r="E16" i="56"/>
  <c r="F13" i="56"/>
  <c r="AH14" i="56"/>
  <c r="AF18" i="56"/>
  <c r="D17" i="56"/>
  <c r="AI16" i="56"/>
  <c r="G15" i="56"/>
  <c r="H11" i="56"/>
  <c r="AJ12" i="56"/>
  <c r="AC9" i="56"/>
  <c r="K9" i="56"/>
  <c r="AA10" i="56"/>
  <c r="Z11" i="56"/>
  <c r="L8" i="56"/>
  <c r="AF14" i="37"/>
  <c r="D13" i="37"/>
  <c r="G12" i="37"/>
  <c r="AI13" i="37"/>
  <c r="AJ14" i="37"/>
  <c r="H13" i="37"/>
  <c r="E12" i="37"/>
  <c r="AG13" i="37"/>
  <c r="F11" i="37"/>
  <c r="AA11" i="37" s="1"/>
  <c r="AC11" i="37" s="1"/>
  <c r="AH12" i="37"/>
  <c r="Z14" i="37"/>
  <c r="R7" i="14"/>
  <c r="I7" i="14"/>
  <c r="L8" i="72" l="1"/>
  <c r="H14" i="72"/>
  <c r="AJ15" i="72"/>
  <c r="Z11" i="72"/>
  <c r="AA10" i="72"/>
  <c r="AI17" i="72"/>
  <c r="G16" i="72"/>
  <c r="AH17" i="72"/>
  <c r="F16" i="72"/>
  <c r="AF17" i="72"/>
  <c r="D16" i="72"/>
  <c r="AG20" i="72"/>
  <c r="E19" i="72"/>
  <c r="AC9" i="72"/>
  <c r="K9" i="72"/>
  <c r="AF15" i="71"/>
  <c r="D14" i="71"/>
  <c r="F17" i="71"/>
  <c r="AH18" i="71"/>
  <c r="G12" i="71"/>
  <c r="AI13" i="71"/>
  <c r="AJ15" i="71"/>
  <c r="H14" i="71"/>
  <c r="L9" i="71"/>
  <c r="K11" i="71"/>
  <c r="L11" i="71" s="1"/>
  <c r="AC11" i="71"/>
  <c r="AG15" i="71"/>
  <c r="E14" i="71"/>
  <c r="Z15" i="71"/>
  <c r="K10" i="70"/>
  <c r="L10" i="70" s="1"/>
  <c r="AC10" i="70"/>
  <c r="L8" i="70"/>
  <c r="G12" i="70"/>
  <c r="AI13" i="70"/>
  <c r="AG14" i="70"/>
  <c r="E13" i="70"/>
  <c r="AF12" i="70"/>
  <c r="D11" i="70"/>
  <c r="AJ14" i="70"/>
  <c r="H13" i="70"/>
  <c r="K9" i="70"/>
  <c r="L9" i="70" s="1"/>
  <c r="AC9" i="70"/>
  <c r="Z12" i="70"/>
  <c r="AA11" i="70"/>
  <c r="F12" i="70"/>
  <c r="AH13" i="70"/>
  <c r="AC10" i="69"/>
  <c r="K10" i="69"/>
  <c r="Z15" i="69"/>
  <c r="AF36" i="69"/>
  <c r="D35" i="69"/>
  <c r="AA11" i="69"/>
  <c r="AJ12" i="69"/>
  <c r="H11" i="69"/>
  <c r="AG15" i="69"/>
  <c r="E14" i="69"/>
  <c r="G12" i="69"/>
  <c r="AI13" i="69"/>
  <c r="AH18" i="69"/>
  <c r="F17" i="69"/>
  <c r="Z11" i="68"/>
  <c r="AA10" i="68"/>
  <c r="AC9" i="68"/>
  <c r="K9" i="68"/>
  <c r="G18" i="68"/>
  <c r="AI19" i="68"/>
  <c r="H18" i="68"/>
  <c r="AJ19" i="68"/>
  <c r="AG19" i="68"/>
  <c r="E18" i="68"/>
  <c r="L8" i="68"/>
  <c r="AH15" i="68"/>
  <c r="F14" i="68"/>
  <c r="AF15" i="68"/>
  <c r="D14" i="68"/>
  <c r="H12" i="67"/>
  <c r="AJ13" i="67"/>
  <c r="AF16" i="67"/>
  <c r="D15" i="67"/>
  <c r="AG19" i="67"/>
  <c r="E18" i="67"/>
  <c r="AC9" i="67"/>
  <c r="K9" i="67"/>
  <c r="AI16" i="67"/>
  <c r="G15" i="67"/>
  <c r="Z11" i="67"/>
  <c r="AA10" i="67"/>
  <c r="AH15" i="67"/>
  <c r="F14" i="67"/>
  <c r="Z12" i="66"/>
  <c r="E12" i="66"/>
  <c r="AG13" i="66"/>
  <c r="AH12" i="66"/>
  <c r="F11" i="66"/>
  <c r="K9" i="66"/>
  <c r="L9" i="66" s="1"/>
  <c r="AC9" i="66"/>
  <c r="H12" i="66"/>
  <c r="AJ13" i="66"/>
  <c r="AF11" i="66"/>
  <c r="D10" i="66"/>
  <c r="AI13" i="66"/>
  <c r="G12" i="66"/>
  <c r="L7" i="66"/>
  <c r="Z11" i="65"/>
  <c r="AA10" i="65"/>
  <c r="K9" i="65"/>
  <c r="AC9" i="65"/>
  <c r="AG23" i="65"/>
  <c r="E22" i="65"/>
  <c r="H17" i="65"/>
  <c r="AJ18" i="65"/>
  <c r="G12" i="65"/>
  <c r="AI13" i="65"/>
  <c r="L8" i="65"/>
  <c r="AH19" i="65"/>
  <c r="F18" i="65"/>
  <c r="D12" i="65"/>
  <c r="AF13" i="65"/>
  <c r="AC9" i="64"/>
  <c r="K9" i="64"/>
  <c r="L9" i="64" s="1"/>
  <c r="Z11" i="64"/>
  <c r="AA10" i="64"/>
  <c r="AH14" i="64"/>
  <c r="F13" i="64"/>
  <c r="D12" i="64"/>
  <c r="AF13" i="64"/>
  <c r="E12" i="64"/>
  <c r="AG13" i="64"/>
  <c r="G12" i="64"/>
  <c r="AI13" i="64"/>
  <c r="AJ18" i="64"/>
  <c r="H17" i="64"/>
  <c r="AI12" i="63"/>
  <c r="G11" i="63"/>
  <c r="AF14" i="63"/>
  <c r="D13" i="63"/>
  <c r="AG15" i="63"/>
  <c r="E14" i="63"/>
  <c r="AH12" i="63"/>
  <c r="F11" i="63"/>
  <c r="K9" i="63"/>
  <c r="AC9" i="63"/>
  <c r="L8" i="63"/>
  <c r="AJ13" i="63"/>
  <c r="H12" i="63"/>
  <c r="Z11" i="63"/>
  <c r="AA10" i="63"/>
  <c r="Z15" i="62"/>
  <c r="AJ15" i="62"/>
  <c r="H14" i="62"/>
  <c r="AA11" i="62"/>
  <c r="G12" i="62"/>
  <c r="AA12" i="62" s="1"/>
  <c r="AI13" i="62"/>
  <c r="AC10" i="62"/>
  <c r="K10" i="62"/>
  <c r="AF15" i="62"/>
  <c r="D14" i="62"/>
  <c r="AH18" i="62"/>
  <c r="F17" i="62"/>
  <c r="AG15" i="62"/>
  <c r="E14" i="62"/>
  <c r="G12" i="61"/>
  <c r="AI13" i="61"/>
  <c r="AG24" i="61"/>
  <c r="E23" i="61"/>
  <c r="AC9" i="61"/>
  <c r="K9" i="61"/>
  <c r="AF14" i="61"/>
  <c r="D13" i="61"/>
  <c r="F10" i="61"/>
  <c r="AA10" i="61" s="1"/>
  <c r="AH11" i="61"/>
  <c r="AJ16" i="61"/>
  <c r="H15" i="61"/>
  <c r="Z11" i="61"/>
  <c r="AG15" i="60"/>
  <c r="E14" i="60"/>
  <c r="AC9" i="60"/>
  <c r="K9" i="60"/>
  <c r="L9" i="60" s="1"/>
  <c r="Z11" i="60"/>
  <c r="AA10" i="60"/>
  <c r="F12" i="60"/>
  <c r="AH13" i="60"/>
  <c r="AI12" i="60"/>
  <c r="G11" i="60"/>
  <c r="H12" i="60"/>
  <c r="AJ13" i="60"/>
  <c r="D14" i="60"/>
  <c r="AF15" i="60"/>
  <c r="K10" i="59"/>
  <c r="L10" i="59" s="1"/>
  <c r="AC10" i="59"/>
  <c r="AF14" i="59"/>
  <c r="D13" i="59"/>
  <c r="AG13" i="59"/>
  <c r="E12" i="59"/>
  <c r="AC9" i="59"/>
  <c r="K9" i="59"/>
  <c r="AJ17" i="59"/>
  <c r="H16" i="59"/>
  <c r="G12" i="59"/>
  <c r="AI13" i="59"/>
  <c r="F11" i="59"/>
  <c r="AH12" i="59"/>
  <c r="Z12" i="59"/>
  <c r="AA11" i="59"/>
  <c r="L8" i="58"/>
  <c r="E12" i="58"/>
  <c r="AG13" i="58"/>
  <c r="AC9" i="58"/>
  <c r="K9" i="58"/>
  <c r="AI17" i="58"/>
  <c r="G16" i="58"/>
  <c r="Z11" i="58"/>
  <c r="AA10" i="58"/>
  <c r="AH15" i="58"/>
  <c r="F14" i="58"/>
  <c r="AJ16" i="58"/>
  <c r="H15" i="58"/>
  <c r="AF17" i="58"/>
  <c r="D16" i="58"/>
  <c r="G15" i="57"/>
  <c r="AI16" i="57"/>
  <c r="AJ15" i="57"/>
  <c r="H14" i="57"/>
  <c r="Z11" i="57"/>
  <c r="AA10" i="57"/>
  <c r="AG17" i="57"/>
  <c r="E16" i="57"/>
  <c r="K9" i="57"/>
  <c r="AC9" i="57"/>
  <c r="AF32" i="57"/>
  <c r="D31" i="57"/>
  <c r="AH17" i="57"/>
  <c r="F16" i="57"/>
  <c r="L9" i="56"/>
  <c r="AF19" i="56"/>
  <c r="D18" i="56"/>
  <c r="H12" i="56"/>
  <c r="AJ13" i="56"/>
  <c r="F14" i="56"/>
  <c r="AH15" i="56"/>
  <c r="AA11" i="56"/>
  <c r="Z12" i="56"/>
  <c r="G16" i="56"/>
  <c r="AI17" i="56"/>
  <c r="AG18" i="56"/>
  <c r="E17" i="56"/>
  <c r="AC10" i="56"/>
  <c r="K10" i="56"/>
  <c r="L10" i="56" s="1"/>
  <c r="H14" i="37"/>
  <c r="AJ15" i="37"/>
  <c r="Z15" i="37"/>
  <c r="G13" i="37"/>
  <c r="AI14" i="37"/>
  <c r="F12" i="37"/>
  <c r="AA12" i="37" s="1"/>
  <c r="AC12" i="37" s="1"/>
  <c r="AH13" i="37"/>
  <c r="AF15" i="37"/>
  <c r="D14" i="37"/>
  <c r="AG14" i="37"/>
  <c r="E13" i="37"/>
  <c r="Q7" i="14"/>
  <c r="U7" i="14"/>
  <c r="T7" i="14"/>
  <c r="S7" i="14"/>
  <c r="P7" i="14"/>
  <c r="O7" i="14"/>
  <c r="L7" i="14"/>
  <c r="K7" i="14"/>
  <c r="J7" i="14"/>
  <c r="H7" i="14"/>
  <c r="G7" i="14"/>
  <c r="F7" i="14"/>
  <c r="E7" i="14"/>
  <c r="M26" i="37"/>
  <c r="M27" i="37"/>
  <c r="M28" i="37"/>
  <c r="M29" i="37"/>
  <c r="M25" i="37"/>
  <c r="AB14" i="14"/>
  <c r="AB13" i="14"/>
  <c r="AB12" i="14"/>
  <c r="AB11" i="14"/>
  <c r="Y11" i="14"/>
  <c r="Y12" i="14"/>
  <c r="Y13" i="14"/>
  <c r="Y14" i="14"/>
  <c r="AB10" i="14"/>
  <c r="Y10" i="14"/>
  <c r="AB8" i="14"/>
  <c r="Y8" i="14"/>
  <c r="B7" i="14"/>
  <c r="C7" i="14"/>
  <c r="A7" i="14"/>
  <c r="H4" i="37"/>
  <c r="G4" i="37"/>
  <c r="F4" i="37"/>
  <c r="E4" i="37"/>
  <c r="AC1" i="14"/>
  <c r="AC4" i="14"/>
  <c r="AC2" i="14"/>
  <c r="A3" i="14"/>
  <c r="A1" i="14"/>
  <c r="P8" i="70" l="1"/>
  <c r="D3" i="70" s="1"/>
  <c r="AF3" i="70" s="1"/>
  <c r="P8" i="63"/>
  <c r="D3" i="63" s="1"/>
  <c r="AF3" i="63" s="1"/>
  <c r="P8" i="60"/>
  <c r="D3" i="60" s="1"/>
  <c r="AF3" i="60" s="1"/>
  <c r="P8" i="64"/>
  <c r="D3" i="64" s="1"/>
  <c r="AF3" i="64" s="1"/>
  <c r="P8" i="71"/>
  <c r="D3" i="71" s="1"/>
  <c r="AF3" i="71" s="1"/>
  <c r="P8" i="67"/>
  <c r="D3" i="67" s="1"/>
  <c r="AF3" i="67" s="1"/>
  <c r="P8" i="72"/>
  <c r="D3" i="72" s="1"/>
  <c r="AF3" i="72" s="1"/>
  <c r="P8" i="69"/>
  <c r="D3" i="69" s="1"/>
  <c r="AF3" i="69" s="1"/>
  <c r="P8" i="68"/>
  <c r="D3" i="68" s="1"/>
  <c r="AF3" i="68" s="1"/>
  <c r="P8" i="66"/>
  <c r="D3" i="66" s="1"/>
  <c r="AF3" i="66" s="1"/>
  <c r="P8" i="56"/>
  <c r="D3" i="56" s="1"/>
  <c r="AF3" i="56" s="1"/>
  <c r="P8" i="61"/>
  <c r="D3" i="61" s="1"/>
  <c r="AF3" i="61" s="1"/>
  <c r="P8" i="57"/>
  <c r="D3" i="57" s="1"/>
  <c r="AF3" i="57" s="1"/>
  <c r="P8" i="62"/>
  <c r="D3" i="62" s="1"/>
  <c r="AF3" i="62" s="1"/>
  <c r="P8" i="58"/>
  <c r="D3" i="58" s="1"/>
  <c r="AF3" i="58" s="1"/>
  <c r="P8" i="65"/>
  <c r="D3" i="65" s="1"/>
  <c r="AF3" i="65" s="1"/>
  <c r="P8" i="59"/>
  <c r="D3" i="59" s="1"/>
  <c r="AF3" i="59" s="1"/>
  <c r="A1" i="56"/>
  <c r="A1" i="72"/>
  <c r="A1" i="70"/>
  <c r="A1" i="69"/>
  <c r="A1" i="62"/>
  <c r="A1" i="64"/>
  <c r="A1" i="63"/>
  <c r="A1" i="61"/>
  <c r="A1" i="60"/>
  <c r="A1" i="59"/>
  <c r="A1" i="67"/>
  <c r="A1" i="65"/>
  <c r="A1" i="71"/>
  <c r="A1" i="68"/>
  <c r="A1" i="66"/>
  <c r="A1" i="58"/>
  <c r="A1" i="57"/>
  <c r="M8" i="59"/>
  <c r="M8" i="58"/>
  <c r="M8" i="70"/>
  <c r="M8" i="63"/>
  <c r="M8" i="60"/>
  <c r="M8" i="71"/>
  <c r="M8" i="72"/>
  <c r="M8" i="69"/>
  <c r="M8" i="68"/>
  <c r="M8" i="66"/>
  <c r="M8" i="56"/>
  <c r="M8" i="61"/>
  <c r="M8" i="57"/>
  <c r="M8" i="67"/>
  <c r="M8" i="65"/>
  <c r="M8" i="64"/>
  <c r="M8" i="62"/>
  <c r="P11" i="56"/>
  <c r="G3" i="56" s="1"/>
  <c r="AI3" i="56" s="1"/>
  <c r="P11" i="70"/>
  <c r="G3" i="70" s="1"/>
  <c r="AI3" i="70" s="1"/>
  <c r="P11" i="72"/>
  <c r="G3" i="72" s="1"/>
  <c r="AI3" i="72" s="1"/>
  <c r="P11" i="64"/>
  <c r="G3" i="64" s="1"/>
  <c r="AI3" i="64" s="1"/>
  <c r="P11" i="67"/>
  <c r="G3" i="67" s="1"/>
  <c r="AI3" i="67" s="1"/>
  <c r="P11" i="61"/>
  <c r="G3" i="61" s="1"/>
  <c r="AI3" i="61" s="1"/>
  <c r="P11" i="57"/>
  <c r="G3" i="57" s="1"/>
  <c r="AI3" i="57" s="1"/>
  <c r="P11" i="65"/>
  <c r="G3" i="65" s="1"/>
  <c r="AI3" i="65" s="1"/>
  <c r="P11" i="62"/>
  <c r="G3" i="62" s="1"/>
  <c r="AI3" i="62" s="1"/>
  <c r="P11" i="58"/>
  <c r="G3" i="58" s="1"/>
  <c r="AI3" i="58" s="1"/>
  <c r="P11" i="71"/>
  <c r="G3" i="71" s="1"/>
  <c r="AI3" i="71" s="1"/>
  <c r="P11" i="69"/>
  <c r="G3" i="69" s="1"/>
  <c r="AI3" i="69" s="1"/>
  <c r="P11" i="68"/>
  <c r="G3" i="68" s="1"/>
  <c r="AI3" i="68" s="1"/>
  <c r="P11" i="66"/>
  <c r="G3" i="66" s="1"/>
  <c r="AI3" i="66" s="1"/>
  <c r="P11" i="63"/>
  <c r="G3" i="63" s="1"/>
  <c r="AI3" i="63" s="1"/>
  <c r="P11" i="60"/>
  <c r="G3" i="60" s="1"/>
  <c r="AI3" i="60" s="1"/>
  <c r="P11" i="59"/>
  <c r="G3" i="59" s="1"/>
  <c r="AI3" i="59" s="1"/>
  <c r="P12" i="70"/>
  <c r="H3" i="70" s="1"/>
  <c r="AJ3" i="70" s="1"/>
  <c r="P12" i="59"/>
  <c r="H3" i="59" s="1"/>
  <c r="AJ3" i="59" s="1"/>
  <c r="P12" i="58"/>
  <c r="H3" i="58" s="1"/>
  <c r="AJ3" i="58" s="1"/>
  <c r="P12" i="67"/>
  <c r="H3" i="67" s="1"/>
  <c r="AJ3" i="67" s="1"/>
  <c r="P12" i="66"/>
  <c r="H3" i="66" s="1"/>
  <c r="AJ3" i="66" s="1"/>
  <c r="P12" i="65"/>
  <c r="H3" i="65" s="1"/>
  <c r="AJ3" i="65" s="1"/>
  <c r="P12" i="71"/>
  <c r="H3" i="71" s="1"/>
  <c r="AJ3" i="71" s="1"/>
  <c r="P12" i="69"/>
  <c r="H3" i="69" s="1"/>
  <c r="AJ3" i="69" s="1"/>
  <c r="P12" i="68"/>
  <c r="H3" i="68" s="1"/>
  <c r="AJ3" i="68" s="1"/>
  <c r="P12" i="63"/>
  <c r="H3" i="63" s="1"/>
  <c r="AJ3" i="63" s="1"/>
  <c r="P12" i="60"/>
  <c r="H3" i="60" s="1"/>
  <c r="AJ3" i="60" s="1"/>
  <c r="P12" i="56"/>
  <c r="H3" i="56" s="1"/>
  <c r="AJ3" i="56" s="1"/>
  <c r="P12" i="72"/>
  <c r="H3" i="72" s="1"/>
  <c r="AJ3" i="72" s="1"/>
  <c r="P12" i="64"/>
  <c r="H3" i="64" s="1"/>
  <c r="AJ3" i="64" s="1"/>
  <c r="P12" i="61"/>
  <c r="H3" i="61" s="1"/>
  <c r="AJ3" i="61" s="1"/>
  <c r="P12" i="57"/>
  <c r="H3" i="57" s="1"/>
  <c r="AJ3" i="57" s="1"/>
  <c r="P12" i="62"/>
  <c r="H3" i="62" s="1"/>
  <c r="AJ3" i="62" s="1"/>
  <c r="A2" i="62"/>
  <c r="A2" i="56"/>
  <c r="A2" i="64"/>
  <c r="A2" i="63"/>
  <c r="A2" i="61"/>
  <c r="A2" i="60"/>
  <c r="A2" i="59"/>
  <c r="A2" i="67"/>
  <c r="A2" i="65"/>
  <c r="A2" i="71"/>
  <c r="A2" i="68"/>
  <c r="A2" i="66"/>
  <c r="A2" i="58"/>
  <c r="A2" i="57"/>
  <c r="A2" i="72"/>
  <c r="A2" i="70"/>
  <c r="A2" i="69"/>
  <c r="M11" i="71"/>
  <c r="M11" i="69"/>
  <c r="M11" i="68"/>
  <c r="M11" i="66"/>
  <c r="M11" i="63"/>
  <c r="M11" i="60"/>
  <c r="M11" i="56"/>
  <c r="M11" i="58"/>
  <c r="M11" i="72"/>
  <c r="M11" i="64"/>
  <c r="M11" i="67"/>
  <c r="M11" i="61"/>
  <c r="M11" i="57"/>
  <c r="M11" i="65"/>
  <c r="M11" i="62"/>
  <c r="M11" i="70"/>
  <c r="M11" i="59"/>
  <c r="Q2" i="64"/>
  <c r="Q2" i="63"/>
  <c r="Q2" i="61"/>
  <c r="Q2" i="60"/>
  <c r="Q2" i="59"/>
  <c r="Q2" i="67"/>
  <c r="Q2" i="65"/>
  <c r="Q2" i="70"/>
  <c r="Q2" i="71"/>
  <c r="Q2" i="68"/>
  <c r="Q2" i="66"/>
  <c r="Q2" i="58"/>
  <c r="Q2" i="57"/>
  <c r="Q2" i="56"/>
  <c r="Q2" i="69"/>
  <c r="Q2" i="62"/>
  <c r="Q2" i="72"/>
  <c r="M10" i="72"/>
  <c r="M10" i="56"/>
  <c r="M10" i="71"/>
  <c r="M10" i="64"/>
  <c r="M10" i="66"/>
  <c r="M10" i="63"/>
  <c r="M10" i="67"/>
  <c r="M10" i="65"/>
  <c r="M10" i="61"/>
  <c r="M10" i="57"/>
  <c r="M10" i="62"/>
  <c r="M10" i="58"/>
  <c r="M10" i="60"/>
  <c r="M10" i="70"/>
  <c r="M10" i="59"/>
  <c r="M10" i="69"/>
  <c r="M10" i="68"/>
  <c r="M12" i="62"/>
  <c r="M12" i="70"/>
  <c r="M12" i="59"/>
  <c r="M12" i="58"/>
  <c r="M12" i="66"/>
  <c r="M12" i="71"/>
  <c r="M12" i="69"/>
  <c r="M12" i="68"/>
  <c r="M12" i="63"/>
  <c r="M12" i="60"/>
  <c r="M12" i="56"/>
  <c r="M12" i="72"/>
  <c r="M12" i="64"/>
  <c r="M12" i="67"/>
  <c r="M12" i="65"/>
  <c r="M12" i="61"/>
  <c r="M12" i="57"/>
  <c r="Q4" i="67"/>
  <c r="Q4" i="65"/>
  <c r="Q4" i="60"/>
  <c r="Q4" i="68"/>
  <c r="Q4" i="63"/>
  <c r="Q4" i="69"/>
  <c r="Q4" i="66"/>
  <c r="Q4" i="58"/>
  <c r="Q4" i="57"/>
  <c r="Q4" i="56"/>
  <c r="Q4" i="71"/>
  <c r="Q4" i="72"/>
  <c r="Q4" i="70"/>
  <c r="Q4" i="61"/>
  <c r="Q4" i="59"/>
  <c r="Q4" i="64"/>
  <c r="Q4" i="62"/>
  <c r="M9" i="67"/>
  <c r="M9" i="65"/>
  <c r="M9" i="57"/>
  <c r="M9" i="62"/>
  <c r="M9" i="58"/>
  <c r="M9" i="59"/>
  <c r="M9" i="72"/>
  <c r="M9" i="70"/>
  <c r="M9" i="63"/>
  <c r="M9" i="60"/>
  <c r="M9" i="71"/>
  <c r="M9" i="68"/>
  <c r="M9" i="66"/>
  <c r="M9" i="69"/>
  <c r="M9" i="56"/>
  <c r="M9" i="64"/>
  <c r="M9" i="61"/>
  <c r="P9" i="62"/>
  <c r="E3" i="62" s="1"/>
  <c r="AG3" i="62" s="1"/>
  <c r="P9" i="58"/>
  <c r="E3" i="58" s="1"/>
  <c r="AG3" i="58" s="1"/>
  <c r="P9" i="59"/>
  <c r="E3" i="59" s="1"/>
  <c r="AG3" i="59" s="1"/>
  <c r="P9" i="64"/>
  <c r="E3" i="64" s="1"/>
  <c r="AG3" i="64" s="1"/>
  <c r="P9" i="70"/>
  <c r="E3" i="70" s="1"/>
  <c r="AG3" i="70" s="1"/>
  <c r="P9" i="63"/>
  <c r="E3" i="63" s="1"/>
  <c r="AG3" i="63" s="1"/>
  <c r="P9" i="60"/>
  <c r="E3" i="60" s="1"/>
  <c r="AG3" i="60" s="1"/>
  <c r="P9" i="71"/>
  <c r="E3" i="71" s="1"/>
  <c r="AG3" i="71" s="1"/>
  <c r="P9" i="68"/>
  <c r="E3" i="68" s="1"/>
  <c r="AG3" i="68" s="1"/>
  <c r="P9" i="66"/>
  <c r="E3" i="66" s="1"/>
  <c r="AG3" i="66" s="1"/>
  <c r="P9" i="61"/>
  <c r="E3" i="61" s="1"/>
  <c r="AG3" i="61" s="1"/>
  <c r="P9" i="69"/>
  <c r="E3" i="69" s="1"/>
  <c r="AG3" i="69" s="1"/>
  <c r="P9" i="56"/>
  <c r="E3" i="56" s="1"/>
  <c r="AG3" i="56" s="1"/>
  <c r="P9" i="72"/>
  <c r="E3" i="72" s="1"/>
  <c r="AG3" i="72" s="1"/>
  <c r="P9" i="67"/>
  <c r="E3" i="67" s="1"/>
  <c r="AG3" i="67" s="1"/>
  <c r="P9" i="65"/>
  <c r="E3" i="65" s="1"/>
  <c r="AG3" i="65" s="1"/>
  <c r="P9" i="57"/>
  <c r="E3" i="57" s="1"/>
  <c r="AG3" i="57" s="1"/>
  <c r="Q1" i="72"/>
  <c r="Q1" i="70"/>
  <c r="Q1" i="69"/>
  <c r="Q1" i="62"/>
  <c r="Q1" i="71"/>
  <c r="Q1" i="64"/>
  <c r="Q1" i="63"/>
  <c r="Q1" i="61"/>
  <c r="Q1" i="60"/>
  <c r="Q1" i="59"/>
  <c r="Q1" i="57"/>
  <c r="Q1" i="67"/>
  <c r="Q1" i="65"/>
  <c r="Q1" i="68"/>
  <c r="Q1" i="58"/>
  <c r="Q1" i="56"/>
  <c r="Q1" i="66"/>
  <c r="P10" i="64"/>
  <c r="F3" i="64" s="1"/>
  <c r="AH3" i="64" s="1"/>
  <c r="P10" i="67"/>
  <c r="F3" i="67" s="1"/>
  <c r="AH3" i="67" s="1"/>
  <c r="P10" i="65"/>
  <c r="F3" i="65" s="1"/>
  <c r="AH3" i="65" s="1"/>
  <c r="P10" i="61"/>
  <c r="F3" i="61" s="1"/>
  <c r="AH3" i="61" s="1"/>
  <c r="P10" i="57"/>
  <c r="F3" i="57" s="1"/>
  <c r="AH3" i="57" s="1"/>
  <c r="P10" i="62"/>
  <c r="F3" i="62" s="1"/>
  <c r="AH3" i="62" s="1"/>
  <c r="P10" i="58"/>
  <c r="F3" i="58" s="1"/>
  <c r="AH3" i="58" s="1"/>
  <c r="P10" i="70"/>
  <c r="F3" i="70" s="1"/>
  <c r="AH3" i="70" s="1"/>
  <c r="P10" i="59"/>
  <c r="F3" i="59" s="1"/>
  <c r="AH3" i="59" s="1"/>
  <c r="P10" i="68"/>
  <c r="F3" i="68" s="1"/>
  <c r="AH3" i="68" s="1"/>
  <c r="P10" i="71"/>
  <c r="F3" i="71" s="1"/>
  <c r="AH3" i="71" s="1"/>
  <c r="P10" i="66"/>
  <c r="F3" i="66" s="1"/>
  <c r="AH3" i="66" s="1"/>
  <c r="P10" i="63"/>
  <c r="F3" i="63" s="1"/>
  <c r="AH3" i="63" s="1"/>
  <c r="P10" i="60"/>
  <c r="F3" i="60" s="1"/>
  <c r="AH3" i="60" s="1"/>
  <c r="P10" i="72"/>
  <c r="F3" i="72" s="1"/>
  <c r="AH3" i="72" s="1"/>
  <c r="P10" i="56"/>
  <c r="F3" i="56" s="1"/>
  <c r="AH3" i="56" s="1"/>
  <c r="P10" i="69"/>
  <c r="F3" i="69" s="1"/>
  <c r="AH3" i="69" s="1"/>
  <c r="AF18" i="72"/>
  <c r="D17" i="72"/>
  <c r="AH18" i="72"/>
  <c r="F17" i="72"/>
  <c r="L9" i="72"/>
  <c r="AI18" i="72"/>
  <c r="G17" i="72"/>
  <c r="AC10" i="72"/>
  <c r="K10" i="72"/>
  <c r="AG21" i="72"/>
  <c r="E20" i="72"/>
  <c r="Z12" i="72"/>
  <c r="AA11" i="72"/>
  <c r="H15" i="72"/>
  <c r="AJ16" i="72"/>
  <c r="H15" i="71"/>
  <c r="AJ16" i="71"/>
  <c r="AA12" i="71"/>
  <c r="AI14" i="71"/>
  <c r="G13" i="71"/>
  <c r="AA13" i="71" s="1"/>
  <c r="AG16" i="71"/>
  <c r="E15" i="71"/>
  <c r="AH19" i="71"/>
  <c r="F18" i="71"/>
  <c r="Z16" i="71"/>
  <c r="AF16" i="71"/>
  <c r="D15" i="71"/>
  <c r="AG15" i="70"/>
  <c r="E14" i="70"/>
  <c r="AI14" i="70"/>
  <c r="G13" i="70"/>
  <c r="AC11" i="70"/>
  <c r="K11" i="70"/>
  <c r="AH14" i="70"/>
  <c r="F13" i="70"/>
  <c r="AJ15" i="70"/>
  <c r="H14" i="70"/>
  <c r="AF13" i="70"/>
  <c r="D12" i="70"/>
  <c r="AA12" i="70"/>
  <c r="Z13" i="70"/>
  <c r="D36" i="69"/>
  <c r="AF37" i="69"/>
  <c r="G13" i="69"/>
  <c r="AI14" i="69"/>
  <c r="K11" i="69"/>
  <c r="L11" i="69" s="1"/>
  <c r="AC11" i="69"/>
  <c r="AG16" i="69"/>
  <c r="E15" i="69"/>
  <c r="L10" i="69"/>
  <c r="AA12" i="69"/>
  <c r="AJ13" i="69"/>
  <c r="H12" i="69"/>
  <c r="Z16" i="69"/>
  <c r="AH19" i="69"/>
  <c r="F18" i="69"/>
  <c r="G19" i="68"/>
  <c r="AI20" i="68"/>
  <c r="L9" i="68"/>
  <c r="D15" i="68"/>
  <c r="AF16" i="68"/>
  <c r="AC10" i="68"/>
  <c r="K10" i="68"/>
  <c r="F15" i="68"/>
  <c r="AH16" i="68"/>
  <c r="AG20" i="68"/>
  <c r="E19" i="68"/>
  <c r="AA11" i="68"/>
  <c r="Z12" i="68"/>
  <c r="AJ20" i="68"/>
  <c r="H19" i="68"/>
  <c r="AF17" i="67"/>
  <c r="D16" i="67"/>
  <c r="AA11" i="67"/>
  <c r="Z12" i="67"/>
  <c r="F15" i="67"/>
  <c r="AH16" i="67"/>
  <c r="AG20" i="67"/>
  <c r="E19" i="67"/>
  <c r="H13" i="67"/>
  <c r="AJ14" i="67"/>
  <c r="AI17" i="67"/>
  <c r="G16" i="67"/>
  <c r="K10" i="67"/>
  <c r="AC10" i="67"/>
  <c r="L9" i="67"/>
  <c r="AI14" i="66"/>
  <c r="G13" i="66"/>
  <c r="F12" i="66"/>
  <c r="AH13" i="66"/>
  <c r="AJ14" i="66"/>
  <c r="H13" i="66"/>
  <c r="Z13" i="66"/>
  <c r="AA10" i="66"/>
  <c r="AG14" i="66"/>
  <c r="E13" i="66"/>
  <c r="AF12" i="66"/>
  <c r="D11" i="66"/>
  <c r="AA11" i="66" s="1"/>
  <c r="AG24" i="65"/>
  <c r="E23" i="65"/>
  <c r="L9" i="65"/>
  <c r="AI14" i="65"/>
  <c r="G13" i="65"/>
  <c r="AC10" i="65"/>
  <c r="K10" i="65"/>
  <c r="AH20" i="65"/>
  <c r="F19" i="65"/>
  <c r="Z12" i="65"/>
  <c r="AA11" i="65"/>
  <c r="AJ19" i="65"/>
  <c r="H18" i="65"/>
  <c r="AF14" i="65"/>
  <c r="D13" i="65"/>
  <c r="Z12" i="64"/>
  <c r="AA11" i="64"/>
  <c r="AI14" i="64"/>
  <c r="G13" i="64"/>
  <c r="AF14" i="64"/>
  <c r="D13" i="64"/>
  <c r="AC10" i="64"/>
  <c r="K10" i="64"/>
  <c r="AJ19" i="64"/>
  <c r="H18" i="64"/>
  <c r="AG14" i="64"/>
  <c r="E13" i="64"/>
  <c r="AH15" i="64"/>
  <c r="F14" i="64"/>
  <c r="AA11" i="63"/>
  <c r="Z12" i="63"/>
  <c r="K10" i="63"/>
  <c r="AC10" i="63"/>
  <c r="L9" i="63"/>
  <c r="AF15" i="63"/>
  <c r="D14" i="63"/>
  <c r="AJ14" i="63"/>
  <c r="H13" i="63"/>
  <c r="AH13" i="63"/>
  <c r="F12" i="63"/>
  <c r="AI13" i="63"/>
  <c r="G12" i="63"/>
  <c r="AG16" i="63"/>
  <c r="E15" i="63"/>
  <c r="AC11" i="62"/>
  <c r="K11" i="62"/>
  <c r="L11" i="62" s="1"/>
  <c r="AF16" i="62"/>
  <c r="D15" i="62"/>
  <c r="L10" i="62"/>
  <c r="H15" i="62"/>
  <c r="AJ16" i="62"/>
  <c r="AC12" i="62"/>
  <c r="K12" i="62"/>
  <c r="L12" i="62" s="1"/>
  <c r="AH19" i="62"/>
  <c r="F18" i="62"/>
  <c r="AG16" i="62"/>
  <c r="E15" i="62"/>
  <c r="AI14" i="62"/>
  <c r="G13" i="62"/>
  <c r="AA13" i="62" s="1"/>
  <c r="Z16" i="62"/>
  <c r="AC10" i="61"/>
  <c r="K10" i="61"/>
  <c r="L10" i="61" s="1"/>
  <c r="AG25" i="61"/>
  <c r="E24" i="61"/>
  <c r="Z12" i="61"/>
  <c r="AA11" i="61"/>
  <c r="AF15" i="61"/>
  <c r="D14" i="61"/>
  <c r="L9" i="61"/>
  <c r="AI14" i="61"/>
  <c r="G13" i="61"/>
  <c r="AJ17" i="61"/>
  <c r="H16" i="61"/>
  <c r="AH12" i="61"/>
  <c r="F11" i="61"/>
  <c r="AH14" i="60"/>
  <c r="F13" i="60"/>
  <c r="H13" i="60"/>
  <c r="AJ14" i="60"/>
  <c r="D15" i="60"/>
  <c r="AF16" i="60"/>
  <c r="K10" i="60"/>
  <c r="AC10" i="60"/>
  <c r="AG16" i="60"/>
  <c r="E15" i="60"/>
  <c r="AI13" i="60"/>
  <c r="G12" i="60"/>
  <c r="AA11" i="60"/>
  <c r="Z12" i="60"/>
  <c r="AJ18" i="59"/>
  <c r="H17" i="59"/>
  <c r="L9" i="59"/>
  <c r="Z13" i="59"/>
  <c r="F12" i="59"/>
  <c r="AA12" i="59" s="1"/>
  <c r="AH13" i="59"/>
  <c r="AF15" i="59"/>
  <c r="D14" i="59"/>
  <c r="AC11" i="59"/>
  <c r="K11" i="59"/>
  <c r="L11" i="59" s="1"/>
  <c r="AI14" i="59"/>
  <c r="G13" i="59"/>
  <c r="AG14" i="59"/>
  <c r="E13" i="59"/>
  <c r="F15" i="58"/>
  <c r="AH16" i="58"/>
  <c r="AG14" i="58"/>
  <c r="E13" i="58"/>
  <c r="AF18" i="58"/>
  <c r="D17" i="58"/>
  <c r="AC10" i="58"/>
  <c r="K10" i="58"/>
  <c r="Z12" i="58"/>
  <c r="AA11" i="58"/>
  <c r="AI18" i="58"/>
  <c r="G17" i="58"/>
  <c r="AJ17" i="58"/>
  <c r="H16" i="58"/>
  <c r="L9" i="58"/>
  <c r="L9" i="57"/>
  <c r="AJ16" i="57"/>
  <c r="H15" i="57"/>
  <c r="AI17" i="57"/>
  <c r="G16" i="57"/>
  <c r="AG18" i="57"/>
  <c r="E17" i="57"/>
  <c r="AH18" i="57"/>
  <c r="F17" i="57"/>
  <c r="AF33" i="57"/>
  <c r="D32" i="57"/>
  <c r="K10" i="57"/>
  <c r="AC10" i="57"/>
  <c r="Z12" i="57"/>
  <c r="AA11" i="57"/>
  <c r="AH16" i="56"/>
  <c r="F15" i="56"/>
  <c r="AI18" i="56"/>
  <c r="G17" i="56"/>
  <c r="AA12" i="56"/>
  <c r="Z13" i="56"/>
  <c r="K11" i="56"/>
  <c r="AC11" i="56"/>
  <c r="H13" i="56"/>
  <c r="AJ14" i="56"/>
  <c r="AG19" i="56"/>
  <c r="E18" i="56"/>
  <c r="AF20" i="56"/>
  <c r="D19" i="56"/>
  <c r="AA13" i="37"/>
  <c r="AC13" i="37" s="1"/>
  <c r="Z16" i="37"/>
  <c r="G14" i="37"/>
  <c r="AI15" i="37"/>
  <c r="AG15" i="37"/>
  <c r="E14" i="37"/>
  <c r="AJ16" i="37"/>
  <c r="H15" i="37"/>
  <c r="AF16" i="37"/>
  <c r="D15" i="37"/>
  <c r="F13" i="37"/>
  <c r="AH14" i="37"/>
  <c r="N7" i="14"/>
  <c r="V7" i="14"/>
  <c r="AG4" i="37"/>
  <c r="AG5" i="37" s="1"/>
  <c r="E5" i="37" s="1"/>
  <c r="AH4" i="37"/>
  <c r="AH5" i="37" s="1"/>
  <c r="F5" i="37" s="1"/>
  <c r="AI4" i="37"/>
  <c r="AI5" i="37" s="1"/>
  <c r="G5" i="37" s="1"/>
  <c r="AJ4" i="37"/>
  <c r="AJ5" i="37" s="1"/>
  <c r="H5" i="37" s="1"/>
  <c r="AK4" i="37"/>
  <c r="AK5" i="37" s="1"/>
  <c r="AL4" i="37"/>
  <c r="AL5" i="37" s="1"/>
  <c r="AM4" i="37"/>
  <c r="AM5" i="37" s="1"/>
  <c r="AO4" i="37"/>
  <c r="AF4" i="37"/>
  <c r="AF5" i="37" s="1"/>
  <c r="AK3" i="37"/>
  <c r="AL3" i="37"/>
  <c r="AM3" i="37"/>
  <c r="AN3" i="37"/>
  <c r="AO3" i="37"/>
  <c r="AJ17" i="72" l="1"/>
  <c r="H16" i="72"/>
  <c r="AC11" i="72"/>
  <c r="K11" i="72"/>
  <c r="L11" i="72" s="1"/>
  <c r="AH19" i="72"/>
  <c r="F18" i="72"/>
  <c r="Z13" i="72"/>
  <c r="AA12" i="72"/>
  <c r="AI19" i="72"/>
  <c r="G18" i="72"/>
  <c r="AF19" i="72"/>
  <c r="D18" i="72"/>
  <c r="L10" i="72"/>
  <c r="AG22" i="72"/>
  <c r="E21" i="72"/>
  <c r="AI15" i="71"/>
  <c r="G14" i="71"/>
  <c r="AA14" i="71" s="1"/>
  <c r="Z17" i="71"/>
  <c r="AC12" i="71"/>
  <c r="K12" i="71"/>
  <c r="AG17" i="71"/>
  <c r="E16" i="71"/>
  <c r="AH20" i="71"/>
  <c r="F19" i="71"/>
  <c r="AJ17" i="71"/>
  <c r="H16" i="71"/>
  <c r="K13" i="71"/>
  <c r="L13" i="71" s="1"/>
  <c r="AC13" i="71"/>
  <c r="AF17" i="71"/>
  <c r="D16" i="71"/>
  <c r="AF14" i="70"/>
  <c r="D13" i="70"/>
  <c r="AJ16" i="70"/>
  <c r="H15" i="70"/>
  <c r="AA13" i="70"/>
  <c r="Z14" i="70"/>
  <c r="AH15" i="70"/>
  <c r="F14" i="70"/>
  <c r="AI15" i="70"/>
  <c r="G14" i="70"/>
  <c r="AC12" i="70"/>
  <c r="K12" i="70"/>
  <c r="L11" i="70"/>
  <c r="AG16" i="70"/>
  <c r="E15" i="70"/>
  <c r="D37" i="69"/>
  <c r="AF38" i="69"/>
  <c r="Z17" i="69"/>
  <c r="AH20" i="69"/>
  <c r="F19" i="69"/>
  <c r="H13" i="69"/>
  <c r="AA13" i="69" s="1"/>
  <c r="AJ14" i="69"/>
  <c r="E16" i="69"/>
  <c r="AG17" i="69"/>
  <c r="G14" i="69"/>
  <c r="AI15" i="69"/>
  <c r="K12" i="69"/>
  <c r="L12" i="69" s="1"/>
  <c r="AC12" i="69"/>
  <c r="AF17" i="68"/>
  <c r="D16" i="68"/>
  <c r="H20" i="68"/>
  <c r="AJ21" i="68"/>
  <c r="L10" i="68"/>
  <c r="AH17" i="68"/>
  <c r="F16" i="68"/>
  <c r="AA12" i="68"/>
  <c r="Z13" i="68"/>
  <c r="AG21" i="68"/>
  <c r="E20" i="68"/>
  <c r="AC11" i="68"/>
  <c r="K11" i="68"/>
  <c r="G20" i="68"/>
  <c r="AI21" i="68"/>
  <c r="AG21" i="67"/>
  <c r="E20" i="67"/>
  <c r="AA12" i="67"/>
  <c r="Z13" i="67"/>
  <c r="AI18" i="67"/>
  <c r="G17" i="67"/>
  <c r="K11" i="67"/>
  <c r="L11" i="67" s="1"/>
  <c r="AC11" i="67"/>
  <c r="AJ15" i="67"/>
  <c r="H14" i="67"/>
  <c r="L10" i="67"/>
  <c r="AF18" i="67"/>
  <c r="D17" i="67"/>
  <c r="AH17" i="67"/>
  <c r="F16" i="67"/>
  <c r="AF13" i="66"/>
  <c r="D12" i="66"/>
  <c r="AA12" i="66" s="1"/>
  <c r="AJ15" i="66"/>
  <c r="H14" i="66"/>
  <c r="AH14" i="66"/>
  <c r="F13" i="66"/>
  <c r="AG15" i="66"/>
  <c r="E14" i="66"/>
  <c r="AC10" i="66"/>
  <c r="K10" i="66"/>
  <c r="AI15" i="66"/>
  <c r="G14" i="66"/>
  <c r="K11" i="66"/>
  <c r="L11" i="66" s="1"/>
  <c r="AC11" i="66"/>
  <c r="Z14" i="66"/>
  <c r="Z13" i="65"/>
  <c r="AA12" i="65"/>
  <c r="AF15" i="65"/>
  <c r="D14" i="65"/>
  <c r="AI15" i="65"/>
  <c r="G14" i="65"/>
  <c r="AH21" i="65"/>
  <c r="F20" i="65"/>
  <c r="AC11" i="65"/>
  <c r="K11" i="65"/>
  <c r="AJ20" i="65"/>
  <c r="H19" i="65"/>
  <c r="AG25" i="65"/>
  <c r="E24" i="65"/>
  <c r="L10" i="65"/>
  <c r="AH16" i="64"/>
  <c r="F15" i="64"/>
  <c r="AJ20" i="64"/>
  <c r="H19" i="64"/>
  <c r="AI15" i="64"/>
  <c r="G14" i="64"/>
  <c r="AG15" i="64"/>
  <c r="E14" i="64"/>
  <c r="L10" i="64"/>
  <c r="K11" i="64"/>
  <c r="AC11" i="64"/>
  <c r="Z13" i="64"/>
  <c r="AA12" i="64"/>
  <c r="AF15" i="64"/>
  <c r="D14" i="64"/>
  <c r="AI14" i="63"/>
  <c r="G13" i="63"/>
  <c r="AG17" i="63"/>
  <c r="E16" i="63"/>
  <c r="H14" i="63"/>
  <c r="AJ15" i="63"/>
  <c r="L10" i="63"/>
  <c r="Z13" i="63"/>
  <c r="AA12" i="63"/>
  <c r="AH14" i="63"/>
  <c r="F13" i="63"/>
  <c r="AF16" i="63"/>
  <c r="D15" i="63"/>
  <c r="K11" i="63"/>
  <c r="AC11" i="63"/>
  <c r="AI15" i="62"/>
  <c r="G14" i="62"/>
  <c r="AA14" i="62" s="1"/>
  <c r="AJ17" i="62"/>
  <c r="H16" i="62"/>
  <c r="K13" i="62"/>
  <c r="AC13" i="62"/>
  <c r="E16" i="62"/>
  <c r="AG17" i="62"/>
  <c r="D16" i="62"/>
  <c r="AF17" i="62"/>
  <c r="AH20" i="62"/>
  <c r="F19" i="62"/>
  <c r="Z17" i="62"/>
  <c r="Z13" i="61"/>
  <c r="AI15" i="61"/>
  <c r="G14" i="61"/>
  <c r="F12" i="61"/>
  <c r="AA12" i="61" s="1"/>
  <c r="AH13" i="61"/>
  <c r="AF16" i="61"/>
  <c r="D15" i="61"/>
  <c r="AG26" i="61"/>
  <c r="E25" i="61"/>
  <c r="AJ18" i="61"/>
  <c r="H17" i="61"/>
  <c r="AC11" i="61"/>
  <c r="K11" i="61"/>
  <c r="AA12" i="60"/>
  <c r="Z13" i="60"/>
  <c r="H14" i="60"/>
  <c r="AJ15" i="60"/>
  <c r="K11" i="60"/>
  <c r="AC11" i="60"/>
  <c r="L10" i="60"/>
  <c r="AI14" i="60"/>
  <c r="G13" i="60"/>
  <c r="AF17" i="60"/>
  <c r="D16" i="60"/>
  <c r="AG17" i="60"/>
  <c r="E16" i="60"/>
  <c r="AH15" i="60"/>
  <c r="F14" i="60"/>
  <c r="AC12" i="59"/>
  <c r="K12" i="59"/>
  <c r="AG15" i="59"/>
  <c r="E14" i="59"/>
  <c r="AH14" i="59"/>
  <c r="F13" i="59"/>
  <c r="AA13" i="59" s="1"/>
  <c r="Z14" i="59"/>
  <c r="AI15" i="59"/>
  <c r="G14" i="59"/>
  <c r="AF16" i="59"/>
  <c r="D15" i="59"/>
  <c r="AJ19" i="59"/>
  <c r="H18" i="59"/>
  <c r="K11" i="58"/>
  <c r="AC11" i="58"/>
  <c r="AG15" i="58"/>
  <c r="E14" i="58"/>
  <c r="AA12" i="58"/>
  <c r="Z13" i="58"/>
  <c r="AH17" i="58"/>
  <c r="F16" i="58"/>
  <c r="L10" i="58"/>
  <c r="H17" i="58"/>
  <c r="AJ18" i="58"/>
  <c r="AI19" i="58"/>
  <c r="G18" i="58"/>
  <c r="AF19" i="58"/>
  <c r="D18" i="58"/>
  <c r="AG19" i="57"/>
  <c r="E18" i="57"/>
  <c r="F18" i="57"/>
  <c r="AH19" i="57"/>
  <c r="Z13" i="57"/>
  <c r="AA12" i="57"/>
  <c r="L10" i="57"/>
  <c r="AI18" i="57"/>
  <c r="G17" i="57"/>
  <c r="K11" i="57"/>
  <c r="AC11" i="57"/>
  <c r="AF34" i="57"/>
  <c r="D33" i="57"/>
  <c r="AJ17" i="57"/>
  <c r="H16" i="57"/>
  <c r="AF21" i="56"/>
  <c r="D20" i="56"/>
  <c r="K12" i="56"/>
  <c r="AC12" i="56"/>
  <c r="AG20" i="56"/>
  <c r="E19" i="56"/>
  <c r="H14" i="56"/>
  <c r="AJ15" i="56"/>
  <c r="AI19" i="56"/>
  <c r="G18" i="56"/>
  <c r="AH17" i="56"/>
  <c r="F16" i="56"/>
  <c r="AA13" i="56"/>
  <c r="Z14" i="56"/>
  <c r="L11" i="56"/>
  <c r="AJ17" i="37"/>
  <c r="H16" i="37"/>
  <c r="AH15" i="37"/>
  <c r="F14" i="37"/>
  <c r="AA14" i="37" s="1"/>
  <c r="AC14" i="37" s="1"/>
  <c r="AI16" i="37"/>
  <c r="G15" i="37"/>
  <c r="AG16" i="37"/>
  <c r="E15" i="37"/>
  <c r="AF17" i="37"/>
  <c r="D16" i="37"/>
  <c r="Z17" i="37"/>
  <c r="D5" i="37"/>
  <c r="AQ7" i="14"/>
  <c r="AR7" i="14" s="1"/>
  <c r="AU7" i="14" s="1"/>
  <c r="W7" i="14" s="1"/>
  <c r="M7" i="55" s="1"/>
  <c r="Z3" i="37"/>
  <c r="Z4" i="37" s="1"/>
  <c r="P9" i="37"/>
  <c r="E3" i="37" s="1"/>
  <c r="AG3" i="37" s="1"/>
  <c r="P10" i="37"/>
  <c r="F3" i="37" s="1"/>
  <c r="AH3" i="37" s="1"/>
  <c r="P11" i="37"/>
  <c r="G3" i="37" s="1"/>
  <c r="AI3" i="37" s="1"/>
  <c r="P12" i="37"/>
  <c r="H3" i="37" s="1"/>
  <c r="AJ3" i="37" s="1"/>
  <c r="M9" i="37"/>
  <c r="M10" i="37"/>
  <c r="M11" i="37"/>
  <c r="M12" i="37"/>
  <c r="P8" i="37"/>
  <c r="D3" i="37" s="1"/>
  <c r="AF3" i="37" s="1"/>
  <c r="M8" i="37"/>
  <c r="Q4" i="37"/>
  <c r="Q2" i="37"/>
  <c r="Q1" i="37"/>
  <c r="K4" i="37"/>
  <c r="L4" i="37" s="1"/>
  <c r="X6" i="14"/>
  <c r="A48" i="37"/>
  <c r="A2" i="37"/>
  <c r="A1" i="37"/>
  <c r="M8" i="55" l="1"/>
  <c r="AF20" i="72"/>
  <c r="D19" i="72"/>
  <c r="AI20" i="72"/>
  <c r="G19" i="72"/>
  <c r="AJ18" i="72"/>
  <c r="H17" i="72"/>
  <c r="AG23" i="72"/>
  <c r="E22" i="72"/>
  <c r="AC12" i="72"/>
  <c r="K12" i="72"/>
  <c r="L12" i="72" s="1"/>
  <c r="Z14" i="72"/>
  <c r="AA13" i="72"/>
  <c r="AH20" i="72"/>
  <c r="F19" i="72"/>
  <c r="L12" i="71"/>
  <c r="AF18" i="71"/>
  <c r="D17" i="71"/>
  <c r="AJ18" i="71"/>
  <c r="H17" i="71"/>
  <c r="Z18" i="71"/>
  <c r="AG18" i="71"/>
  <c r="E17" i="71"/>
  <c r="K14" i="71"/>
  <c r="L14" i="71" s="1"/>
  <c r="AC14" i="71"/>
  <c r="AH21" i="71"/>
  <c r="F20" i="71"/>
  <c r="AI16" i="71"/>
  <c r="G15" i="71"/>
  <c r="AA15" i="71" s="1"/>
  <c r="AH16" i="70"/>
  <c r="F15" i="70"/>
  <c r="Z15" i="70"/>
  <c r="AC13" i="70"/>
  <c r="K13" i="70"/>
  <c r="L12" i="70"/>
  <c r="AJ17" i="70"/>
  <c r="H16" i="70"/>
  <c r="AG17" i="70"/>
  <c r="E16" i="70"/>
  <c r="AI16" i="70"/>
  <c r="G15" i="70"/>
  <c r="AF15" i="70"/>
  <c r="D14" i="70"/>
  <c r="AA14" i="70" s="1"/>
  <c r="AC13" i="69"/>
  <c r="K13" i="69"/>
  <c r="L13" i="69" s="1"/>
  <c r="AH21" i="69"/>
  <c r="F20" i="69"/>
  <c r="AI16" i="69"/>
  <c r="G15" i="69"/>
  <c r="Z18" i="69"/>
  <c r="AA14" i="69"/>
  <c r="H14" i="69"/>
  <c r="AJ15" i="69"/>
  <c r="AG18" i="69"/>
  <c r="E17" i="69"/>
  <c r="AF39" i="69"/>
  <c r="D38" i="69"/>
  <c r="AG22" i="68"/>
  <c r="E21" i="68"/>
  <c r="AJ22" i="68"/>
  <c r="H21" i="68"/>
  <c r="G21" i="68"/>
  <c r="AI22" i="68"/>
  <c r="AH18" i="68"/>
  <c r="F17" i="68"/>
  <c r="AA13" i="68"/>
  <c r="Z14" i="68"/>
  <c r="K12" i="68"/>
  <c r="AC12" i="68"/>
  <c r="L11" i="68"/>
  <c r="AF18" i="68"/>
  <c r="D17" i="68"/>
  <c r="G18" i="67"/>
  <c r="AI19" i="67"/>
  <c r="AA13" i="67"/>
  <c r="Z14" i="67"/>
  <c r="K12" i="67"/>
  <c r="AC12" i="67"/>
  <c r="AH18" i="67"/>
  <c r="F17" i="67"/>
  <c r="AJ16" i="67"/>
  <c r="H15" i="67"/>
  <c r="AG22" i="67"/>
  <c r="E21" i="67"/>
  <c r="AF19" i="67"/>
  <c r="D18" i="67"/>
  <c r="AH15" i="66"/>
  <c r="F14" i="66"/>
  <c r="AG16" i="66"/>
  <c r="E15" i="66"/>
  <c r="G15" i="66"/>
  <c r="AI16" i="66"/>
  <c r="L10" i="66"/>
  <c r="H15" i="66"/>
  <c r="AJ16" i="66"/>
  <c r="K12" i="66"/>
  <c r="L12" i="66" s="1"/>
  <c r="AC12" i="66"/>
  <c r="Z15" i="66"/>
  <c r="AF14" i="66"/>
  <c r="D13" i="66"/>
  <c r="AA13" i="66" s="1"/>
  <c r="AH22" i="65"/>
  <c r="F21" i="65"/>
  <c r="AI16" i="65"/>
  <c r="G15" i="65"/>
  <c r="AJ21" i="65"/>
  <c r="H20" i="65"/>
  <c r="AF16" i="65"/>
  <c r="D15" i="65"/>
  <c r="L11" i="65"/>
  <c r="AC12" i="65"/>
  <c r="K12" i="65"/>
  <c r="E25" i="65"/>
  <c r="AG26" i="65"/>
  <c r="Z14" i="65"/>
  <c r="AA13" i="65"/>
  <c r="L11" i="64"/>
  <c r="AJ21" i="64"/>
  <c r="H20" i="64"/>
  <c r="Z14" i="64"/>
  <c r="AA13" i="64"/>
  <c r="AH17" i="64"/>
  <c r="F16" i="64"/>
  <c r="G15" i="64"/>
  <c r="AI16" i="64"/>
  <c r="AF16" i="64"/>
  <c r="D15" i="64"/>
  <c r="K12" i="64"/>
  <c r="L12" i="64" s="1"/>
  <c r="AC12" i="64"/>
  <c r="AG16" i="64"/>
  <c r="E15" i="64"/>
  <c r="AH15" i="63"/>
  <c r="F14" i="63"/>
  <c r="AA13" i="63"/>
  <c r="Z14" i="63"/>
  <c r="AG18" i="63"/>
  <c r="E17" i="63"/>
  <c r="L11" i="63"/>
  <c r="AJ16" i="63"/>
  <c r="H15" i="63"/>
  <c r="G14" i="63"/>
  <c r="AI15" i="63"/>
  <c r="K12" i="63"/>
  <c r="L12" i="63" s="1"/>
  <c r="AC12" i="63"/>
  <c r="AF17" i="63"/>
  <c r="D16" i="63"/>
  <c r="AF18" i="62"/>
  <c r="D17" i="62"/>
  <c r="AH21" i="62"/>
  <c r="F20" i="62"/>
  <c r="H17" i="62"/>
  <c r="AJ18" i="62"/>
  <c r="AG18" i="62"/>
  <c r="E17" i="62"/>
  <c r="Z18" i="62"/>
  <c r="K14" i="62"/>
  <c r="L14" i="62" s="1"/>
  <c r="AC14" i="62"/>
  <c r="L13" i="62"/>
  <c r="AI16" i="62"/>
  <c r="G15" i="62"/>
  <c r="AA15" i="62" s="1"/>
  <c r="K12" i="61"/>
  <c r="L12" i="61" s="1"/>
  <c r="AC12" i="61"/>
  <c r="AJ19" i="61"/>
  <c r="H18" i="61"/>
  <c r="AF17" i="61"/>
  <c r="D16" i="61"/>
  <c r="AG27" i="61"/>
  <c r="E26" i="61"/>
  <c r="L11" i="61"/>
  <c r="AH14" i="61"/>
  <c r="F13" i="61"/>
  <c r="AA13" i="61"/>
  <c r="Z14" i="61"/>
  <c r="AI16" i="61"/>
  <c r="G15" i="61"/>
  <c r="AF18" i="60"/>
  <c r="D17" i="60"/>
  <c r="L11" i="60"/>
  <c r="AJ16" i="60"/>
  <c r="H15" i="60"/>
  <c r="F15" i="60"/>
  <c r="AH16" i="60"/>
  <c r="AI15" i="60"/>
  <c r="G14" i="60"/>
  <c r="AA13" i="60"/>
  <c r="Z14" i="60"/>
  <c r="K12" i="60"/>
  <c r="L12" i="60" s="1"/>
  <c r="AC12" i="60"/>
  <c r="E17" i="60"/>
  <c r="AG18" i="60"/>
  <c r="K13" i="59"/>
  <c r="AC13" i="59"/>
  <c r="AF17" i="59"/>
  <c r="D16" i="59"/>
  <c r="AH15" i="59"/>
  <c r="F14" i="59"/>
  <c r="AA14" i="59" s="1"/>
  <c r="AJ20" i="59"/>
  <c r="H19" i="59"/>
  <c r="AI16" i="59"/>
  <c r="G15" i="59"/>
  <c r="AG16" i="59"/>
  <c r="E15" i="59"/>
  <c r="L12" i="59"/>
  <c r="Z15" i="59"/>
  <c r="H18" i="58"/>
  <c r="AJ19" i="58"/>
  <c r="AA13" i="58"/>
  <c r="Z14" i="58"/>
  <c r="AC12" i="58"/>
  <c r="K12" i="58"/>
  <c r="L12" i="58" s="1"/>
  <c r="AG16" i="58"/>
  <c r="E15" i="58"/>
  <c r="L11" i="58"/>
  <c r="AF20" i="58"/>
  <c r="D19" i="58"/>
  <c r="AI20" i="58"/>
  <c r="G19" i="58"/>
  <c r="AH18" i="58"/>
  <c r="F17" i="58"/>
  <c r="L11" i="57"/>
  <c r="Z14" i="57"/>
  <c r="AA13" i="57"/>
  <c r="AH20" i="57"/>
  <c r="F19" i="57"/>
  <c r="AJ18" i="57"/>
  <c r="H17" i="57"/>
  <c r="AI19" i="57"/>
  <c r="G18" i="57"/>
  <c r="AG20" i="57"/>
  <c r="E19" i="57"/>
  <c r="AF35" i="57"/>
  <c r="D34" i="57"/>
  <c r="AC12" i="57"/>
  <c r="K12" i="57"/>
  <c r="AC13" i="56"/>
  <c r="K13" i="56"/>
  <c r="AG21" i="56"/>
  <c r="E20" i="56"/>
  <c r="AA14" i="56"/>
  <c r="Z15" i="56"/>
  <c r="AJ16" i="56"/>
  <c r="H15" i="56"/>
  <c r="AH18" i="56"/>
  <c r="F17" i="56"/>
  <c r="L12" i="56"/>
  <c r="AI20" i="56"/>
  <c r="G19" i="56"/>
  <c r="AF22" i="56"/>
  <c r="D21" i="56"/>
  <c r="Z18" i="37"/>
  <c r="AI17" i="37"/>
  <c r="G16" i="37"/>
  <c r="F15" i="37"/>
  <c r="AA15" i="37" s="1"/>
  <c r="AC15" i="37" s="1"/>
  <c r="AH16" i="37"/>
  <c r="D17" i="37"/>
  <c r="AF18" i="37"/>
  <c r="AJ18" i="37"/>
  <c r="H17" i="37"/>
  <c r="AG17" i="37"/>
  <c r="E16" i="37"/>
  <c r="AA4" i="37"/>
  <c r="D6" i="14" s="1"/>
  <c r="Z5" i="37"/>
  <c r="M9" i="55" l="1"/>
  <c r="AC13" i="72"/>
  <c r="K13" i="72"/>
  <c r="L13" i="72" s="1"/>
  <c r="AJ19" i="72"/>
  <c r="H18" i="72"/>
  <c r="AI21" i="72"/>
  <c r="G20" i="72"/>
  <c r="AG24" i="72"/>
  <c r="E23" i="72"/>
  <c r="AF21" i="72"/>
  <c r="D20" i="72"/>
  <c r="Z15" i="72"/>
  <c r="AA14" i="72"/>
  <c r="F20" i="72"/>
  <c r="AH21" i="72"/>
  <c r="AG19" i="71"/>
  <c r="E18" i="71"/>
  <c r="AC15" i="71"/>
  <c r="K15" i="71"/>
  <c r="AH22" i="71"/>
  <c r="F21" i="71"/>
  <c r="AJ19" i="71"/>
  <c r="H18" i="71"/>
  <c r="AI17" i="71"/>
  <c r="G16" i="71"/>
  <c r="AA16" i="71" s="1"/>
  <c r="AF19" i="71"/>
  <c r="D18" i="71"/>
  <c r="Z19" i="71"/>
  <c r="K14" i="70"/>
  <c r="AC14" i="70"/>
  <c r="AF16" i="70"/>
  <c r="D15" i="70"/>
  <c r="AA15" i="70"/>
  <c r="Z16" i="70"/>
  <c r="AJ18" i="70"/>
  <c r="H17" i="70"/>
  <c r="AI17" i="70"/>
  <c r="G16" i="70"/>
  <c r="AH17" i="70"/>
  <c r="F16" i="70"/>
  <c r="E17" i="70"/>
  <c r="AG18" i="70"/>
  <c r="L13" i="70"/>
  <c r="AH22" i="69"/>
  <c r="F21" i="69"/>
  <c r="AC14" i="69"/>
  <c r="K14" i="69"/>
  <c r="L14" i="69" s="1"/>
  <c r="AG19" i="69"/>
  <c r="E18" i="69"/>
  <c r="AI17" i="69"/>
  <c r="G16" i="69"/>
  <c r="H15" i="69"/>
  <c r="AA15" i="69" s="1"/>
  <c r="AJ16" i="69"/>
  <c r="AF40" i="69"/>
  <c r="D39" i="69"/>
  <c r="Z19" i="69"/>
  <c r="G22" i="68"/>
  <c r="AI23" i="68"/>
  <c r="L12" i="68"/>
  <c r="Z15" i="68"/>
  <c r="AA14" i="68"/>
  <c r="H22" i="68"/>
  <c r="AJ23" i="68"/>
  <c r="AF19" i="68"/>
  <c r="D18" i="68"/>
  <c r="AC13" i="68"/>
  <c r="K13" i="68"/>
  <c r="L13" i="68" s="1"/>
  <c r="AG23" i="68"/>
  <c r="E22" i="68"/>
  <c r="AH19" i="68"/>
  <c r="F18" i="68"/>
  <c r="AH19" i="67"/>
  <c r="F18" i="67"/>
  <c r="AG23" i="67"/>
  <c r="E22" i="67"/>
  <c r="AA14" i="67"/>
  <c r="Z15" i="67"/>
  <c r="D19" i="67"/>
  <c r="AF20" i="67"/>
  <c r="AC13" i="67"/>
  <c r="K13" i="67"/>
  <c r="L13" i="67" s="1"/>
  <c r="L12" i="67"/>
  <c r="AJ17" i="67"/>
  <c r="H16" i="67"/>
  <c r="G19" i="67"/>
  <c r="AI20" i="67"/>
  <c r="H16" i="66"/>
  <c r="AJ17" i="66"/>
  <c r="AF15" i="66"/>
  <c r="D14" i="66"/>
  <c r="AA14" i="66" s="1"/>
  <c r="Z16" i="66"/>
  <c r="AG17" i="66"/>
  <c r="E16" i="66"/>
  <c r="G16" i="66"/>
  <c r="AI17" i="66"/>
  <c r="AC13" i="66"/>
  <c r="K13" i="66"/>
  <c r="F15" i="66"/>
  <c r="AH16" i="66"/>
  <c r="K13" i="65"/>
  <c r="L13" i="65" s="1"/>
  <c r="AC13" i="65"/>
  <c r="Z15" i="65"/>
  <c r="AA14" i="65"/>
  <c r="AG27" i="65"/>
  <c r="E26" i="65"/>
  <c r="AI17" i="65"/>
  <c r="G16" i="65"/>
  <c r="L12" i="65"/>
  <c r="AF17" i="65"/>
  <c r="D16" i="65"/>
  <c r="AH23" i="65"/>
  <c r="F22" i="65"/>
  <c r="AJ22" i="65"/>
  <c r="H21" i="65"/>
  <c r="AG17" i="64"/>
  <c r="E16" i="64"/>
  <c r="AJ22" i="64"/>
  <c r="H21" i="64"/>
  <c r="AH18" i="64"/>
  <c r="F17" i="64"/>
  <c r="K13" i="64"/>
  <c r="L13" i="64" s="1"/>
  <c r="AC13" i="64"/>
  <c r="AI17" i="64"/>
  <c r="G16" i="64"/>
  <c r="AF17" i="64"/>
  <c r="D16" i="64"/>
  <c r="Z15" i="64"/>
  <c r="AA14" i="64"/>
  <c r="AG19" i="63"/>
  <c r="E18" i="63"/>
  <c r="AJ17" i="63"/>
  <c r="H16" i="63"/>
  <c r="AF18" i="63"/>
  <c r="D17" i="63"/>
  <c r="Z15" i="63"/>
  <c r="AA14" i="63"/>
  <c r="K13" i="63"/>
  <c r="AC13" i="63"/>
  <c r="G15" i="63"/>
  <c r="AI16" i="63"/>
  <c r="AH16" i="63"/>
  <c r="F15" i="63"/>
  <c r="AC15" i="62"/>
  <c r="K15" i="62"/>
  <c r="AI17" i="62"/>
  <c r="G16" i="62"/>
  <c r="AA16" i="62" s="1"/>
  <c r="Z19" i="62"/>
  <c r="AH22" i="62"/>
  <c r="F21" i="62"/>
  <c r="AJ19" i="62"/>
  <c r="H18" i="62"/>
  <c r="AF19" i="62"/>
  <c r="D18" i="62"/>
  <c r="AG19" i="62"/>
  <c r="E18" i="62"/>
  <c r="AI17" i="61"/>
  <c r="G16" i="61"/>
  <c r="AG28" i="61"/>
  <c r="E27" i="61"/>
  <c r="Z15" i="61"/>
  <c r="K13" i="61"/>
  <c r="AC13" i="61"/>
  <c r="AF18" i="61"/>
  <c r="D17" i="61"/>
  <c r="H19" i="61"/>
  <c r="AJ20" i="61"/>
  <c r="AH15" i="61"/>
  <c r="F14" i="61"/>
  <c r="AA14" i="61" s="1"/>
  <c r="AJ17" i="60"/>
  <c r="H16" i="60"/>
  <c r="AI16" i="60"/>
  <c r="G15" i="60"/>
  <c r="K13" i="60"/>
  <c r="L13" i="60" s="1"/>
  <c r="AC13" i="60"/>
  <c r="AG19" i="60"/>
  <c r="E18" i="60"/>
  <c r="AH17" i="60"/>
  <c r="F16" i="60"/>
  <c r="AF19" i="60"/>
  <c r="D18" i="60"/>
  <c r="AA14" i="60"/>
  <c r="Z15" i="60"/>
  <c r="AC14" i="59"/>
  <c r="K14" i="59"/>
  <c r="AH16" i="59"/>
  <c r="F15" i="59"/>
  <c r="AA15" i="59" s="1"/>
  <c r="AJ21" i="59"/>
  <c r="H20" i="59"/>
  <c r="AG17" i="59"/>
  <c r="E16" i="59"/>
  <c r="AF18" i="59"/>
  <c r="D17" i="59"/>
  <c r="Z16" i="59"/>
  <c r="AI17" i="59"/>
  <c r="G16" i="59"/>
  <c r="L13" i="59"/>
  <c r="Z15" i="58"/>
  <c r="AA14" i="58"/>
  <c r="AI21" i="58"/>
  <c r="G20" i="58"/>
  <c r="K13" i="58"/>
  <c r="AC13" i="58"/>
  <c r="AH19" i="58"/>
  <c r="F18" i="58"/>
  <c r="AJ20" i="58"/>
  <c r="H19" i="58"/>
  <c r="AF21" i="58"/>
  <c r="D20" i="58"/>
  <c r="AG17" i="58"/>
  <c r="E16" i="58"/>
  <c r="AG21" i="57"/>
  <c r="E20" i="57"/>
  <c r="AC13" i="57"/>
  <c r="K13" i="57"/>
  <c r="AI20" i="57"/>
  <c r="G19" i="57"/>
  <c r="Z15" i="57"/>
  <c r="AA14" i="57"/>
  <c r="AJ19" i="57"/>
  <c r="H18" i="57"/>
  <c r="AF36" i="57"/>
  <c r="D35" i="57"/>
  <c r="L12" i="57"/>
  <c r="F20" i="57"/>
  <c r="AH21" i="57"/>
  <c r="AH19" i="56"/>
  <c r="F18" i="56"/>
  <c r="AG22" i="56"/>
  <c r="E21" i="56"/>
  <c r="AC14" i="56"/>
  <c r="K14" i="56"/>
  <c r="L14" i="56" s="1"/>
  <c r="AF23" i="56"/>
  <c r="D22" i="56"/>
  <c r="L13" i="56"/>
  <c r="AI21" i="56"/>
  <c r="G20" i="56"/>
  <c r="Z16" i="56"/>
  <c r="AA15" i="56"/>
  <c r="AJ17" i="56"/>
  <c r="H16" i="56"/>
  <c r="AH17" i="37"/>
  <c r="F16" i="37"/>
  <c r="AA16" i="37" s="1"/>
  <c r="AC16" i="37" s="1"/>
  <c r="E17" i="37"/>
  <c r="AG18" i="37"/>
  <c r="G17" i="37"/>
  <c r="AI18" i="37"/>
  <c r="AJ19" i="37"/>
  <c r="H18" i="37"/>
  <c r="Z19" i="37"/>
  <c r="AF19" i="37"/>
  <c r="D18" i="37"/>
  <c r="K6" i="37"/>
  <c r="AA5" i="37"/>
  <c r="AB5" i="37"/>
  <c r="I46" i="37"/>
  <c r="O31" i="37" s="1"/>
  <c r="I45" i="37"/>
  <c r="J46" i="37"/>
  <c r="O32" i="37" s="1"/>
  <c r="J45" i="37"/>
  <c r="AI22" i="72" l="1"/>
  <c r="G21" i="72"/>
  <c r="K14" i="72"/>
  <c r="L14" i="72" s="1"/>
  <c r="AC14" i="72"/>
  <c r="AA15" i="72"/>
  <c r="Z16" i="72"/>
  <c r="H19" i="72"/>
  <c r="AJ20" i="72"/>
  <c r="AG25" i="72"/>
  <c r="E24" i="72"/>
  <c r="AH22" i="72"/>
  <c r="F21" i="72"/>
  <c r="D21" i="72"/>
  <c r="AF22" i="72"/>
  <c r="AJ20" i="71"/>
  <c r="H19" i="71"/>
  <c r="F22" i="71"/>
  <c r="AH23" i="71"/>
  <c r="L15" i="71"/>
  <c r="AF20" i="71"/>
  <c r="D19" i="71"/>
  <c r="AC16" i="71"/>
  <c r="K16" i="71"/>
  <c r="L16" i="71" s="1"/>
  <c r="Z20" i="71"/>
  <c r="AI18" i="71"/>
  <c r="G17" i="71"/>
  <c r="AA17" i="71" s="1"/>
  <c r="AG20" i="71"/>
  <c r="E19" i="71"/>
  <c r="Z17" i="70"/>
  <c r="AC15" i="70"/>
  <c r="K15" i="70"/>
  <c r="AG19" i="70"/>
  <c r="E18" i="70"/>
  <c r="AH18" i="70"/>
  <c r="F17" i="70"/>
  <c r="AF17" i="70"/>
  <c r="D16" i="70"/>
  <c r="AA16" i="70" s="1"/>
  <c r="AJ19" i="70"/>
  <c r="H18" i="70"/>
  <c r="AI18" i="70"/>
  <c r="G17" i="70"/>
  <c r="L14" i="70"/>
  <c r="AC15" i="69"/>
  <c r="K15" i="69"/>
  <c r="L15" i="69" s="1"/>
  <c r="AG20" i="69"/>
  <c r="E19" i="69"/>
  <c r="AA16" i="69"/>
  <c r="AJ17" i="69"/>
  <c r="H16" i="69"/>
  <c r="AI18" i="69"/>
  <c r="G17" i="69"/>
  <c r="F22" i="69"/>
  <c r="AH23" i="69"/>
  <c r="AF41" i="69"/>
  <c r="D40" i="69"/>
  <c r="Z20" i="69"/>
  <c r="AH20" i="68"/>
  <c r="F19" i="68"/>
  <c r="K14" i="68"/>
  <c r="L14" i="68" s="1"/>
  <c r="AC14" i="68"/>
  <c r="AA15" i="68"/>
  <c r="Z16" i="68"/>
  <c r="AG24" i="68"/>
  <c r="E23" i="68"/>
  <c r="D19" i="68"/>
  <c r="AF20" i="68"/>
  <c r="G23" i="68"/>
  <c r="AI24" i="68"/>
  <c r="AJ24" i="68"/>
  <c r="H23" i="68"/>
  <c r="D20" i="67"/>
  <c r="AF21" i="67"/>
  <c r="K14" i="67"/>
  <c r="L14" i="67" s="1"/>
  <c r="AC14" i="67"/>
  <c r="Z16" i="67"/>
  <c r="AA15" i="67"/>
  <c r="AG24" i="67"/>
  <c r="E23" i="67"/>
  <c r="AJ18" i="67"/>
  <c r="H17" i="67"/>
  <c r="AI21" i="67"/>
  <c r="G20" i="67"/>
  <c r="F19" i="67"/>
  <c r="AH20" i="67"/>
  <c r="L13" i="66"/>
  <c r="Z17" i="66"/>
  <c r="G17" i="66"/>
  <c r="AI18" i="66"/>
  <c r="AC14" i="66"/>
  <c r="K14" i="66"/>
  <c r="L14" i="66" s="1"/>
  <c r="AF16" i="66"/>
  <c r="D15" i="66"/>
  <c r="AA15" i="66" s="1"/>
  <c r="AH17" i="66"/>
  <c r="F16" i="66"/>
  <c r="AG18" i="66"/>
  <c r="E17" i="66"/>
  <c r="H17" i="66"/>
  <c r="AJ18" i="66"/>
  <c r="AH24" i="65"/>
  <c r="F23" i="65"/>
  <c r="AG28" i="65"/>
  <c r="E27" i="65"/>
  <c r="AJ23" i="65"/>
  <c r="H22" i="65"/>
  <c r="K14" i="65"/>
  <c r="L14" i="65" s="1"/>
  <c r="AC14" i="65"/>
  <c r="AF18" i="65"/>
  <c r="D17" i="65"/>
  <c r="AA15" i="65"/>
  <c r="Z16" i="65"/>
  <c r="AI18" i="65"/>
  <c r="G17" i="65"/>
  <c r="Z16" i="64"/>
  <c r="AA15" i="64"/>
  <c r="AJ23" i="64"/>
  <c r="H22" i="64"/>
  <c r="D17" i="64"/>
  <c r="AF18" i="64"/>
  <c r="AH19" i="64"/>
  <c r="F18" i="64"/>
  <c r="G17" i="64"/>
  <c r="AI18" i="64"/>
  <c r="AG18" i="64"/>
  <c r="E17" i="64"/>
  <c r="K14" i="64"/>
  <c r="L14" i="64" s="1"/>
  <c r="AC14" i="64"/>
  <c r="AH17" i="63"/>
  <c r="F16" i="63"/>
  <c r="Z16" i="63"/>
  <c r="AA15" i="63"/>
  <c r="AF19" i="63"/>
  <c r="D18" i="63"/>
  <c r="AJ18" i="63"/>
  <c r="H17" i="63"/>
  <c r="AI17" i="63"/>
  <c r="G16" i="63"/>
  <c r="L13" i="63"/>
  <c r="AC14" i="63"/>
  <c r="K14" i="63"/>
  <c r="L14" i="63" s="1"/>
  <c r="AG20" i="63"/>
  <c r="E19" i="63"/>
  <c r="Z20" i="62"/>
  <c r="AF20" i="62"/>
  <c r="D19" i="62"/>
  <c r="K16" i="62"/>
  <c r="L16" i="62" s="1"/>
  <c r="AC16" i="62"/>
  <c r="AI18" i="62"/>
  <c r="G17" i="62"/>
  <c r="AA17" i="62" s="1"/>
  <c r="L15" i="62"/>
  <c r="H19" i="62"/>
  <c r="AJ20" i="62"/>
  <c r="AG20" i="62"/>
  <c r="E19" i="62"/>
  <c r="AH23" i="62"/>
  <c r="F22" i="62"/>
  <c r="K14" i="61"/>
  <c r="L14" i="61" s="1"/>
  <c r="AC14" i="61"/>
  <c r="Z16" i="61"/>
  <c r="AH16" i="61"/>
  <c r="F15" i="61"/>
  <c r="AA15" i="61" s="1"/>
  <c r="L13" i="61"/>
  <c r="AJ21" i="61"/>
  <c r="H20" i="61"/>
  <c r="AG29" i="61"/>
  <c r="E28" i="61"/>
  <c r="D18" i="61"/>
  <c r="AF19" i="61"/>
  <c r="AI18" i="61"/>
  <c r="G17" i="61"/>
  <c r="AG20" i="60"/>
  <c r="E19" i="60"/>
  <c r="AF20" i="60"/>
  <c r="D19" i="60"/>
  <c r="AI17" i="60"/>
  <c r="G16" i="60"/>
  <c r="K14" i="60"/>
  <c r="L14" i="60" s="1"/>
  <c r="AC14" i="60"/>
  <c r="F17" i="60"/>
  <c r="AH18" i="60"/>
  <c r="AJ18" i="60"/>
  <c r="H17" i="60"/>
  <c r="Z16" i="60"/>
  <c r="AA15" i="60"/>
  <c r="K15" i="59"/>
  <c r="L15" i="59" s="1"/>
  <c r="AC15" i="59"/>
  <c r="AH17" i="59"/>
  <c r="F16" i="59"/>
  <c r="AI18" i="59"/>
  <c r="G17" i="59"/>
  <c r="AF19" i="59"/>
  <c r="D18" i="59"/>
  <c r="AJ22" i="59"/>
  <c r="H21" i="59"/>
  <c r="L14" i="59"/>
  <c r="Z17" i="59"/>
  <c r="AA16" i="59"/>
  <c r="AG18" i="59"/>
  <c r="E17" i="59"/>
  <c r="AH20" i="58"/>
  <c r="F19" i="58"/>
  <c r="AF22" i="58"/>
  <c r="D21" i="58"/>
  <c r="AI22" i="58"/>
  <c r="G21" i="58"/>
  <c r="AG18" i="58"/>
  <c r="E17" i="58"/>
  <c r="K14" i="58"/>
  <c r="L14" i="58" s="1"/>
  <c r="AC14" i="58"/>
  <c r="L13" i="58"/>
  <c r="AJ21" i="58"/>
  <c r="H20" i="58"/>
  <c r="Z16" i="58"/>
  <c r="AA15" i="58"/>
  <c r="Z16" i="57"/>
  <c r="AA15" i="57"/>
  <c r="AI21" i="57"/>
  <c r="G20" i="57"/>
  <c r="AF37" i="57"/>
  <c r="D36" i="57"/>
  <c r="L13" i="57"/>
  <c r="AH22" i="57"/>
  <c r="F21" i="57"/>
  <c r="AJ20" i="57"/>
  <c r="H19" i="57"/>
  <c r="AG22" i="57"/>
  <c r="E21" i="57"/>
  <c r="K14" i="57"/>
  <c r="L14" i="57" s="1"/>
  <c r="AC14" i="57"/>
  <c r="AJ18" i="56"/>
  <c r="H17" i="56"/>
  <c r="AG23" i="56"/>
  <c r="E22" i="56"/>
  <c r="AF24" i="56"/>
  <c r="D23" i="56"/>
  <c r="AC15" i="56"/>
  <c r="K15" i="56"/>
  <c r="L15" i="56" s="1"/>
  <c r="Z17" i="56"/>
  <c r="AA16" i="56"/>
  <c r="AH20" i="56"/>
  <c r="F19" i="56"/>
  <c r="AI22" i="56"/>
  <c r="G21" i="56"/>
  <c r="AI19" i="37"/>
  <c r="G18" i="37"/>
  <c r="AG19" i="37"/>
  <c r="E18" i="37"/>
  <c r="D19" i="37"/>
  <c r="AF20" i="37"/>
  <c r="Z20" i="37"/>
  <c r="AH18" i="37"/>
  <c r="F17" i="37"/>
  <c r="AA17" i="37" s="1"/>
  <c r="AC17" i="37" s="1"/>
  <c r="AJ20" i="37"/>
  <c r="H19" i="37"/>
  <c r="K5" i="37"/>
  <c r="D7" i="14" s="1"/>
  <c r="I47" i="37"/>
  <c r="V31" i="37" s="1"/>
  <c r="J47" i="37"/>
  <c r="V32" i="37" s="1"/>
  <c r="AC5" i="37"/>
  <c r="K7" i="37"/>
  <c r="L8" i="55" l="1"/>
  <c r="M11" i="55"/>
  <c r="M10" i="55"/>
  <c r="Z17" i="72"/>
  <c r="AA16" i="72"/>
  <c r="H20" i="72"/>
  <c r="AJ21" i="72"/>
  <c r="K15" i="72"/>
  <c r="L15" i="72" s="1"/>
  <c r="AC15" i="72"/>
  <c r="AH23" i="72"/>
  <c r="F22" i="72"/>
  <c r="D22" i="72"/>
  <c r="AF23" i="72"/>
  <c r="E25" i="72"/>
  <c r="AG26" i="72"/>
  <c r="AI23" i="72"/>
  <c r="G22" i="72"/>
  <c r="AH24" i="71"/>
  <c r="F23" i="71"/>
  <c r="Z21" i="71"/>
  <c r="AG21" i="71"/>
  <c r="E20" i="71"/>
  <c r="D20" i="71"/>
  <c r="AF21" i="71"/>
  <c r="K17" i="71"/>
  <c r="L17" i="71" s="1"/>
  <c r="AC17" i="71"/>
  <c r="AI19" i="71"/>
  <c r="G18" i="71"/>
  <c r="AA18" i="71" s="1"/>
  <c r="AJ21" i="71"/>
  <c r="H20" i="71"/>
  <c r="AC16" i="70"/>
  <c r="K16" i="70"/>
  <c r="L16" i="70" s="1"/>
  <c r="L15" i="70"/>
  <c r="AG20" i="70"/>
  <c r="E19" i="70"/>
  <c r="AJ20" i="70"/>
  <c r="H19" i="70"/>
  <c r="Z18" i="70"/>
  <c r="AF18" i="70"/>
  <c r="D17" i="70"/>
  <c r="AA17" i="70" s="1"/>
  <c r="AI19" i="70"/>
  <c r="G18" i="70"/>
  <c r="AH19" i="70"/>
  <c r="F18" i="70"/>
  <c r="Z21" i="69"/>
  <c r="AJ18" i="69"/>
  <c r="H17" i="69"/>
  <c r="AA17" i="69" s="1"/>
  <c r="AF42" i="69"/>
  <c r="D41" i="69"/>
  <c r="F23" i="69"/>
  <c r="AH24" i="69"/>
  <c r="AG21" i="69"/>
  <c r="E20" i="69"/>
  <c r="K16" i="69"/>
  <c r="L16" i="69" s="1"/>
  <c r="AC16" i="69"/>
  <c r="AI19" i="69"/>
  <c r="G18" i="69"/>
  <c r="AG25" i="68"/>
  <c r="E24" i="68"/>
  <c r="AA16" i="68"/>
  <c r="Z17" i="68"/>
  <c r="AI25" i="68"/>
  <c r="G24" i="68"/>
  <c r="K15" i="68"/>
  <c r="L15" i="68" s="1"/>
  <c r="AC15" i="68"/>
  <c r="AJ25" i="68"/>
  <c r="H24" i="68"/>
  <c r="AF21" i="68"/>
  <c r="D20" i="68"/>
  <c r="AH21" i="68"/>
  <c r="F20" i="68"/>
  <c r="AH21" i="67"/>
  <c r="F20" i="67"/>
  <c r="AG25" i="67"/>
  <c r="E24" i="67"/>
  <c r="Z17" i="67"/>
  <c r="AA16" i="67"/>
  <c r="AI22" i="67"/>
  <c r="G21" i="67"/>
  <c r="AC15" i="67"/>
  <c r="K15" i="67"/>
  <c r="L15" i="67" s="1"/>
  <c r="AJ19" i="67"/>
  <c r="H18" i="67"/>
  <c r="D21" i="67"/>
  <c r="AF22" i="67"/>
  <c r="AH18" i="66"/>
  <c r="F17" i="66"/>
  <c r="Z18" i="66"/>
  <c r="K15" i="66"/>
  <c r="AC15" i="66"/>
  <c r="H18" i="66"/>
  <c r="AJ19" i="66"/>
  <c r="AI19" i="66"/>
  <c r="G18" i="66"/>
  <c r="AG19" i="66"/>
  <c r="E18" i="66"/>
  <c r="AF17" i="66"/>
  <c r="D16" i="66"/>
  <c r="AA16" i="66" s="1"/>
  <c r="AI19" i="65"/>
  <c r="G18" i="65"/>
  <c r="H23" i="65"/>
  <c r="AJ24" i="65"/>
  <c r="Z17" i="65"/>
  <c r="AA16" i="65"/>
  <c r="K15" i="65"/>
  <c r="L15" i="65" s="1"/>
  <c r="AC15" i="65"/>
  <c r="AG29" i="65"/>
  <c r="E28" i="65"/>
  <c r="AF19" i="65"/>
  <c r="D18" i="65"/>
  <c r="AH25" i="65"/>
  <c r="F24" i="65"/>
  <c r="AF19" i="64"/>
  <c r="D18" i="64"/>
  <c r="AG19" i="64"/>
  <c r="E18" i="64"/>
  <c r="AJ24" i="64"/>
  <c r="H23" i="64"/>
  <c r="AI19" i="64"/>
  <c r="G18" i="64"/>
  <c r="K15" i="64"/>
  <c r="L15" i="64" s="1"/>
  <c r="AC15" i="64"/>
  <c r="AH20" i="64"/>
  <c r="F19" i="64"/>
  <c r="Z17" i="64"/>
  <c r="AA16" i="64"/>
  <c r="AJ19" i="63"/>
  <c r="H18" i="63"/>
  <c r="AG21" i="63"/>
  <c r="E20" i="63"/>
  <c r="AF20" i="63"/>
  <c r="D19" i="63"/>
  <c r="K15" i="63"/>
  <c r="L15" i="63" s="1"/>
  <c r="AC15" i="63"/>
  <c r="AA16" i="63"/>
  <c r="Z17" i="63"/>
  <c r="AI18" i="63"/>
  <c r="G17" i="63"/>
  <c r="AH18" i="63"/>
  <c r="F17" i="63"/>
  <c r="AC17" i="62"/>
  <c r="K17" i="62"/>
  <c r="L17" i="62" s="1"/>
  <c r="AI19" i="62"/>
  <c r="G18" i="62"/>
  <c r="AA18" i="62" s="1"/>
  <c r="AG21" i="62"/>
  <c r="E20" i="62"/>
  <c r="AJ21" i="62"/>
  <c r="H20" i="62"/>
  <c r="AH24" i="62"/>
  <c r="F23" i="62"/>
  <c r="AF21" i="62"/>
  <c r="D20" i="62"/>
  <c r="Z21" i="62"/>
  <c r="K15" i="61"/>
  <c r="L15" i="61" s="1"/>
  <c r="AC15" i="61"/>
  <c r="AJ22" i="61"/>
  <c r="H21" i="61"/>
  <c r="AI19" i="61"/>
  <c r="G18" i="61"/>
  <c r="AH17" i="61"/>
  <c r="F16" i="61"/>
  <c r="AA16" i="61" s="1"/>
  <c r="D19" i="61"/>
  <c r="AF20" i="61"/>
  <c r="Z17" i="61"/>
  <c r="AG30" i="61"/>
  <c r="E29" i="61"/>
  <c r="Z17" i="60"/>
  <c r="AA16" i="60"/>
  <c r="AI18" i="60"/>
  <c r="G17" i="60"/>
  <c r="AJ19" i="60"/>
  <c r="H18" i="60"/>
  <c r="AF21" i="60"/>
  <c r="D20" i="60"/>
  <c r="AH19" i="60"/>
  <c r="F18" i="60"/>
  <c r="K15" i="60"/>
  <c r="L15" i="60" s="1"/>
  <c r="AC15" i="60"/>
  <c r="E20" i="60"/>
  <c r="AG21" i="60"/>
  <c r="AC16" i="59"/>
  <c r="K16" i="59"/>
  <c r="L16" i="59" s="1"/>
  <c r="E18" i="59"/>
  <c r="AG19" i="59"/>
  <c r="AI19" i="59"/>
  <c r="G18" i="59"/>
  <c r="AF20" i="59"/>
  <c r="D19" i="59"/>
  <c r="AH18" i="59"/>
  <c r="F17" i="59"/>
  <c r="Z18" i="59"/>
  <c r="AA17" i="59"/>
  <c r="AJ23" i="59"/>
  <c r="H22" i="59"/>
  <c r="AJ22" i="58"/>
  <c r="H21" i="58"/>
  <c r="AG19" i="58"/>
  <c r="E18" i="58"/>
  <c r="AI23" i="58"/>
  <c r="G22" i="58"/>
  <c r="AC15" i="58"/>
  <c r="K15" i="58"/>
  <c r="L15" i="58" s="1"/>
  <c r="AF23" i="58"/>
  <c r="D22" i="58"/>
  <c r="Z17" i="58"/>
  <c r="AA16" i="58"/>
  <c r="AH21" i="58"/>
  <c r="F20" i="58"/>
  <c r="AG23" i="57"/>
  <c r="E22" i="57"/>
  <c r="D37" i="57"/>
  <c r="AF38" i="57"/>
  <c r="AJ21" i="57"/>
  <c r="H20" i="57"/>
  <c r="AI22" i="57"/>
  <c r="G21" i="57"/>
  <c r="K15" i="57"/>
  <c r="L15" i="57" s="1"/>
  <c r="AC15" i="57"/>
  <c r="F22" i="57"/>
  <c r="AH23" i="57"/>
  <c r="Z17" i="57"/>
  <c r="AA16" i="57"/>
  <c r="AI23" i="56"/>
  <c r="G22" i="56"/>
  <c r="AH21" i="56"/>
  <c r="F20" i="56"/>
  <c r="AG24" i="56"/>
  <c r="E23" i="56"/>
  <c r="Z18" i="56"/>
  <c r="AA17" i="56"/>
  <c r="AJ19" i="56"/>
  <c r="H18" i="56"/>
  <c r="AF25" i="56"/>
  <c r="D24" i="56"/>
  <c r="AC16" i="56"/>
  <c r="K16" i="56"/>
  <c r="L16" i="56" s="1"/>
  <c r="Z21" i="37"/>
  <c r="AF21" i="37"/>
  <c r="D20" i="37"/>
  <c r="H20" i="37"/>
  <c r="AJ21" i="37"/>
  <c r="E19" i="37"/>
  <c r="AG20" i="37"/>
  <c r="AH19" i="37"/>
  <c r="F18" i="37"/>
  <c r="AA18" i="37" s="1"/>
  <c r="AC18" i="37" s="1"/>
  <c r="G19" i="37"/>
  <c r="AI20" i="37"/>
  <c r="AM7" i="14"/>
  <c r="AN7" i="14" s="1"/>
  <c r="AT7" i="14" s="1"/>
  <c r="M7" i="14" s="1"/>
  <c r="L5" i="37"/>
  <c r="K8" i="37"/>
  <c r="L9" i="55" l="1"/>
  <c r="M12" i="55"/>
  <c r="AH24" i="72"/>
  <c r="F23" i="72"/>
  <c r="AI24" i="72"/>
  <c r="G23" i="72"/>
  <c r="E26" i="72"/>
  <c r="AG27" i="72"/>
  <c r="AJ22" i="72"/>
  <c r="H21" i="72"/>
  <c r="D23" i="72"/>
  <c r="AF24" i="72"/>
  <c r="K16" i="72"/>
  <c r="L16" i="72" s="1"/>
  <c r="AC16" i="72"/>
  <c r="Z18" i="72"/>
  <c r="AA17" i="72"/>
  <c r="AI20" i="71"/>
  <c r="G19" i="71"/>
  <c r="AA19" i="71" s="1"/>
  <c r="Z22" i="71"/>
  <c r="AG22" i="71"/>
  <c r="E21" i="71"/>
  <c r="F24" i="71"/>
  <c r="AH25" i="71"/>
  <c r="D21" i="71"/>
  <c r="AF22" i="71"/>
  <c r="AC18" i="71"/>
  <c r="K18" i="71"/>
  <c r="L18" i="71" s="1"/>
  <c r="AJ22" i="71"/>
  <c r="H21" i="71"/>
  <c r="K17" i="70"/>
  <c r="L17" i="70" s="1"/>
  <c r="AC17" i="70"/>
  <c r="Z19" i="70"/>
  <c r="AI20" i="70"/>
  <c r="G19" i="70"/>
  <c r="AG21" i="70"/>
  <c r="E20" i="70"/>
  <c r="F19" i="70"/>
  <c r="AH20" i="70"/>
  <c r="AF19" i="70"/>
  <c r="D18" i="70"/>
  <c r="AA18" i="70" s="1"/>
  <c r="AJ21" i="70"/>
  <c r="H20" i="70"/>
  <c r="K17" i="69"/>
  <c r="L17" i="69" s="1"/>
  <c r="AC17" i="69"/>
  <c r="AJ19" i="69"/>
  <c r="H18" i="69"/>
  <c r="AA18" i="69" s="1"/>
  <c r="AI20" i="69"/>
  <c r="G19" i="69"/>
  <c r="AF43" i="69"/>
  <c r="D42" i="69"/>
  <c r="AG22" i="69"/>
  <c r="E21" i="69"/>
  <c r="Z22" i="69"/>
  <c r="F24" i="69"/>
  <c r="AH25" i="69"/>
  <c r="AH22" i="68"/>
  <c r="F21" i="68"/>
  <c r="AI26" i="68"/>
  <c r="G25" i="68"/>
  <c r="Z18" i="68"/>
  <c r="AA17" i="68"/>
  <c r="D21" i="68"/>
  <c r="AF22" i="68"/>
  <c r="K16" i="68"/>
  <c r="L16" i="68" s="1"/>
  <c r="AC16" i="68"/>
  <c r="AJ26" i="68"/>
  <c r="H25" i="68"/>
  <c r="AG26" i="68"/>
  <c r="E25" i="68"/>
  <c r="Z18" i="67"/>
  <c r="AA17" i="67"/>
  <c r="AC16" i="67"/>
  <c r="K16" i="67"/>
  <c r="L16" i="67" s="1"/>
  <c r="AJ20" i="67"/>
  <c r="H19" i="67"/>
  <c r="AG26" i="67"/>
  <c r="E25" i="67"/>
  <c r="AI23" i="67"/>
  <c r="G22" i="67"/>
  <c r="D22" i="67"/>
  <c r="AF23" i="67"/>
  <c r="F21" i="67"/>
  <c r="AH22" i="67"/>
  <c r="AG20" i="66"/>
  <c r="E19" i="66"/>
  <c r="L15" i="66"/>
  <c r="H19" i="66"/>
  <c r="AJ20" i="66"/>
  <c r="AC16" i="66"/>
  <c r="K16" i="66"/>
  <c r="L16" i="66" s="1"/>
  <c r="AI20" i="66"/>
  <c r="G19" i="66"/>
  <c r="Z19" i="66"/>
  <c r="D17" i="66"/>
  <c r="AA17" i="66" s="1"/>
  <c r="AF18" i="66"/>
  <c r="AH19" i="66"/>
  <c r="F18" i="66"/>
  <c r="AH26" i="65"/>
  <c r="F25" i="65"/>
  <c r="Z18" i="65"/>
  <c r="AA17" i="65"/>
  <c r="AJ25" i="65"/>
  <c r="H24" i="65"/>
  <c r="K16" i="65"/>
  <c r="L16" i="65" s="1"/>
  <c r="AC16" i="65"/>
  <c r="AF20" i="65"/>
  <c r="D19" i="65"/>
  <c r="AG30" i="65"/>
  <c r="E29" i="65"/>
  <c r="AI20" i="65"/>
  <c r="G19" i="65"/>
  <c r="K16" i="64"/>
  <c r="L16" i="64" s="1"/>
  <c r="AC16" i="64"/>
  <c r="AI20" i="64"/>
  <c r="G19" i="64"/>
  <c r="AH21" i="64"/>
  <c r="F20" i="64"/>
  <c r="AJ25" i="64"/>
  <c r="H24" i="64"/>
  <c r="Z18" i="64"/>
  <c r="AA17" i="64"/>
  <c r="AG20" i="64"/>
  <c r="E19" i="64"/>
  <c r="AF20" i="64"/>
  <c r="D19" i="64"/>
  <c r="AH19" i="63"/>
  <c r="F18" i="63"/>
  <c r="AF21" i="63"/>
  <c r="D20" i="63"/>
  <c r="G18" i="63"/>
  <c r="AI19" i="63"/>
  <c r="AA17" i="63"/>
  <c r="Z18" i="63"/>
  <c r="AG22" i="63"/>
  <c r="E21" i="63"/>
  <c r="K16" i="63"/>
  <c r="L16" i="63" s="1"/>
  <c r="AC16" i="63"/>
  <c r="H19" i="63"/>
  <c r="AJ20" i="63"/>
  <c r="Z22" i="62"/>
  <c r="AG22" i="62"/>
  <c r="E21" i="62"/>
  <c r="AJ22" i="62"/>
  <c r="H21" i="62"/>
  <c r="K18" i="62"/>
  <c r="L18" i="62" s="1"/>
  <c r="AC18" i="62"/>
  <c r="AF22" i="62"/>
  <c r="D21" i="62"/>
  <c r="AI20" i="62"/>
  <c r="G19" i="62"/>
  <c r="AA19" i="62" s="1"/>
  <c r="AH25" i="62"/>
  <c r="F24" i="62"/>
  <c r="K16" i="61"/>
  <c r="L16" i="61" s="1"/>
  <c r="AC16" i="61"/>
  <c r="AI20" i="61"/>
  <c r="G19" i="61"/>
  <c r="Z18" i="61"/>
  <c r="AA17" i="61"/>
  <c r="AG31" i="61"/>
  <c r="E30" i="61"/>
  <c r="AJ23" i="61"/>
  <c r="H22" i="61"/>
  <c r="AH18" i="61"/>
  <c r="F17" i="61"/>
  <c r="D20" i="61"/>
  <c r="AF21" i="61"/>
  <c r="AG22" i="60"/>
  <c r="E21" i="60"/>
  <c r="AF22" i="60"/>
  <c r="D21" i="60"/>
  <c r="AJ20" i="60"/>
  <c r="H19" i="60"/>
  <c r="AI19" i="60"/>
  <c r="G18" i="60"/>
  <c r="K16" i="60"/>
  <c r="L16" i="60" s="1"/>
  <c r="AC16" i="60"/>
  <c r="AH20" i="60"/>
  <c r="F19" i="60"/>
  <c r="Z18" i="60"/>
  <c r="AA17" i="60"/>
  <c r="AJ24" i="59"/>
  <c r="H23" i="59"/>
  <c r="Z19" i="59"/>
  <c r="AA18" i="59"/>
  <c r="AI20" i="59"/>
  <c r="G19" i="59"/>
  <c r="AG20" i="59"/>
  <c r="E19" i="59"/>
  <c r="AH19" i="59"/>
  <c r="F18" i="59"/>
  <c r="AF21" i="59"/>
  <c r="D20" i="59"/>
  <c r="K17" i="59"/>
  <c r="L17" i="59" s="1"/>
  <c r="AC17" i="59"/>
  <c r="AG20" i="58"/>
  <c r="E19" i="58"/>
  <c r="AF24" i="58"/>
  <c r="D23" i="58"/>
  <c r="H22" i="58"/>
  <c r="AJ23" i="58"/>
  <c r="Z18" i="58"/>
  <c r="AA17" i="58"/>
  <c r="AH22" i="58"/>
  <c r="F21" i="58"/>
  <c r="AI24" i="58"/>
  <c r="G23" i="58"/>
  <c r="AC16" i="58"/>
  <c r="K16" i="58"/>
  <c r="L16" i="58" s="1"/>
  <c r="K16" i="57"/>
  <c r="L16" i="57" s="1"/>
  <c r="AC16" i="57"/>
  <c r="AI23" i="57"/>
  <c r="G22" i="57"/>
  <c r="Z18" i="57"/>
  <c r="AA17" i="57"/>
  <c r="AJ22" i="57"/>
  <c r="H21" i="57"/>
  <c r="AH24" i="57"/>
  <c r="F23" i="57"/>
  <c r="D38" i="57"/>
  <c r="AF39" i="57"/>
  <c r="AG24" i="57"/>
  <c r="E23" i="57"/>
  <c r="Z19" i="56"/>
  <c r="AA18" i="56"/>
  <c r="AF26" i="56"/>
  <c r="D25" i="56"/>
  <c r="AH22" i="56"/>
  <c r="F21" i="56"/>
  <c r="AC17" i="56"/>
  <c r="K17" i="56"/>
  <c r="L17" i="56" s="1"/>
  <c r="AG25" i="56"/>
  <c r="E24" i="56"/>
  <c r="AJ20" i="56"/>
  <c r="H19" i="56"/>
  <c r="AI24" i="56"/>
  <c r="G23" i="56"/>
  <c r="E20" i="37"/>
  <c r="AG21" i="37"/>
  <c r="AJ22" i="37"/>
  <c r="H21" i="37"/>
  <c r="AA19" i="37"/>
  <c r="AC19" i="37" s="1"/>
  <c r="G20" i="37"/>
  <c r="AI21" i="37"/>
  <c r="AF22" i="37"/>
  <c r="D21" i="37"/>
  <c r="Z22" i="37"/>
  <c r="F19" i="37"/>
  <c r="AH20" i="37"/>
  <c r="L7" i="55"/>
  <c r="K9" i="37"/>
  <c r="M13" i="55" l="1"/>
  <c r="L10" i="55"/>
  <c r="AJ23" i="72"/>
  <c r="H22" i="72"/>
  <c r="AH25" i="72"/>
  <c r="F24" i="72"/>
  <c r="K17" i="72"/>
  <c r="L17" i="72" s="1"/>
  <c r="AC17" i="72"/>
  <c r="AI25" i="72"/>
  <c r="G24" i="72"/>
  <c r="E27" i="72"/>
  <c r="AG28" i="72"/>
  <c r="Z19" i="72"/>
  <c r="AA18" i="72"/>
  <c r="AF25" i="72"/>
  <c r="D24" i="72"/>
  <c r="AJ23" i="71"/>
  <c r="H22" i="71"/>
  <c r="Z23" i="71"/>
  <c r="D22" i="71"/>
  <c r="AF23" i="71"/>
  <c r="AC19" i="71"/>
  <c r="K19" i="71"/>
  <c r="L19" i="71" s="1"/>
  <c r="AI21" i="71"/>
  <c r="G20" i="71"/>
  <c r="AA20" i="71" s="1"/>
  <c r="AH26" i="71"/>
  <c r="F25" i="71"/>
  <c r="AG23" i="71"/>
  <c r="E22" i="71"/>
  <c r="AC18" i="70"/>
  <c r="K18" i="70"/>
  <c r="L18" i="70" s="1"/>
  <c r="E21" i="70"/>
  <c r="AG22" i="70"/>
  <c r="AJ22" i="70"/>
  <c r="H21" i="70"/>
  <c r="AI21" i="70"/>
  <c r="G20" i="70"/>
  <c r="AF20" i="70"/>
  <c r="D19" i="70"/>
  <c r="AA19" i="70" s="1"/>
  <c r="Z20" i="70"/>
  <c r="AH21" i="70"/>
  <c r="F20" i="70"/>
  <c r="K18" i="69"/>
  <c r="L18" i="69" s="1"/>
  <c r="AC18" i="69"/>
  <c r="AI21" i="69"/>
  <c r="G20" i="69"/>
  <c r="H19" i="69"/>
  <c r="AA19" i="69" s="1"/>
  <c r="AJ20" i="69"/>
  <c r="Z23" i="69"/>
  <c r="AG23" i="69"/>
  <c r="E22" i="69"/>
  <c r="AH26" i="69"/>
  <c r="F25" i="69"/>
  <c r="AF44" i="69"/>
  <c r="D44" i="69" s="1"/>
  <c r="D43" i="69"/>
  <c r="AF23" i="68"/>
  <c r="D22" i="68"/>
  <c r="K17" i="68"/>
  <c r="L17" i="68" s="1"/>
  <c r="AC17" i="68"/>
  <c r="AG27" i="68"/>
  <c r="E26" i="68"/>
  <c r="Z19" i="68"/>
  <c r="AA18" i="68"/>
  <c r="AJ27" i="68"/>
  <c r="H26" i="68"/>
  <c r="AI27" i="68"/>
  <c r="G26" i="68"/>
  <c r="AH23" i="68"/>
  <c r="F22" i="68"/>
  <c r="AG27" i="67"/>
  <c r="E26" i="67"/>
  <c r="AJ21" i="67"/>
  <c r="H20" i="67"/>
  <c r="D23" i="67"/>
  <c r="AF24" i="67"/>
  <c r="AH23" i="67"/>
  <c r="F22" i="67"/>
  <c r="AC17" i="67"/>
  <c r="K17" i="67"/>
  <c r="L17" i="67" s="1"/>
  <c r="AI24" i="67"/>
  <c r="G23" i="67"/>
  <c r="Z19" i="67"/>
  <c r="AA18" i="67"/>
  <c r="H20" i="66"/>
  <c r="AJ21" i="66"/>
  <c r="K17" i="66"/>
  <c r="L17" i="66" s="1"/>
  <c r="AC17" i="66"/>
  <c r="Z20" i="66"/>
  <c r="D18" i="66"/>
  <c r="AA18" i="66" s="1"/>
  <c r="AF19" i="66"/>
  <c r="AI21" i="66"/>
  <c r="G20" i="66"/>
  <c r="AH20" i="66"/>
  <c r="F19" i="66"/>
  <c r="AG21" i="66"/>
  <c r="E20" i="66"/>
  <c r="AH27" i="65"/>
  <c r="F26" i="65"/>
  <c r="AC17" i="65"/>
  <c r="K17" i="65"/>
  <c r="L17" i="65" s="1"/>
  <c r="AF21" i="65"/>
  <c r="D20" i="65"/>
  <c r="AI21" i="65"/>
  <c r="G20" i="65"/>
  <c r="E30" i="65"/>
  <c r="AG31" i="65"/>
  <c r="AA18" i="65"/>
  <c r="Z19" i="65"/>
  <c r="AJ26" i="65"/>
  <c r="H25" i="65"/>
  <c r="AH22" i="64"/>
  <c r="F21" i="64"/>
  <c r="AJ26" i="64"/>
  <c r="H25" i="64"/>
  <c r="AF21" i="64"/>
  <c r="D20" i="64"/>
  <c r="AG21" i="64"/>
  <c r="E20" i="64"/>
  <c r="AI21" i="64"/>
  <c r="G20" i="64"/>
  <c r="K17" i="64"/>
  <c r="L17" i="64" s="1"/>
  <c r="AC17" i="64"/>
  <c r="Z19" i="64"/>
  <c r="AA18" i="64"/>
  <c r="Z19" i="63"/>
  <c r="AA18" i="63"/>
  <c r="AI20" i="63"/>
  <c r="G19" i="63"/>
  <c r="H20" i="63"/>
  <c r="AJ21" i="63"/>
  <c r="AF22" i="63"/>
  <c r="D21" i="63"/>
  <c r="AC17" i="63"/>
  <c r="K17" i="63"/>
  <c r="L17" i="63" s="1"/>
  <c r="AG23" i="63"/>
  <c r="E22" i="63"/>
  <c r="AH20" i="63"/>
  <c r="F19" i="63"/>
  <c r="AH26" i="62"/>
  <c r="F25" i="62"/>
  <c r="AJ23" i="62"/>
  <c r="H22" i="62"/>
  <c r="AC19" i="62"/>
  <c r="K19" i="62"/>
  <c r="L19" i="62" s="1"/>
  <c r="AI21" i="62"/>
  <c r="G20" i="62"/>
  <c r="AA20" i="62" s="1"/>
  <c r="AG23" i="62"/>
  <c r="E22" i="62"/>
  <c r="Z23" i="62"/>
  <c r="AF23" i="62"/>
  <c r="D22" i="62"/>
  <c r="AF22" i="61"/>
  <c r="D21" i="61"/>
  <c r="AC17" i="61"/>
  <c r="K17" i="61"/>
  <c r="L17" i="61" s="1"/>
  <c r="Z19" i="61"/>
  <c r="AH19" i="61"/>
  <c r="F18" i="61"/>
  <c r="AA18" i="61" s="1"/>
  <c r="AI21" i="61"/>
  <c r="G20" i="61"/>
  <c r="AG32" i="61"/>
  <c r="E31" i="61"/>
  <c r="AJ24" i="61"/>
  <c r="H23" i="61"/>
  <c r="AG23" i="60"/>
  <c r="E22" i="60"/>
  <c r="AI20" i="60"/>
  <c r="G19" i="60"/>
  <c r="AA18" i="60"/>
  <c r="Z19" i="60"/>
  <c r="F20" i="60"/>
  <c r="AH21" i="60"/>
  <c r="AF23" i="60"/>
  <c r="D22" i="60"/>
  <c r="K17" i="60"/>
  <c r="L17" i="60" s="1"/>
  <c r="AC17" i="60"/>
  <c r="AJ21" i="60"/>
  <c r="H20" i="60"/>
  <c r="AG21" i="59"/>
  <c r="E20" i="59"/>
  <c r="AI21" i="59"/>
  <c r="G20" i="59"/>
  <c r="AC18" i="59"/>
  <c r="K18" i="59"/>
  <c r="L18" i="59" s="1"/>
  <c r="AF22" i="59"/>
  <c r="D21" i="59"/>
  <c r="Z20" i="59"/>
  <c r="AH20" i="59"/>
  <c r="F19" i="59"/>
  <c r="AA19" i="59" s="1"/>
  <c r="AJ25" i="59"/>
  <c r="H24" i="59"/>
  <c r="AC17" i="58"/>
  <c r="K17" i="58"/>
  <c r="L17" i="58" s="1"/>
  <c r="Z19" i="58"/>
  <c r="AA18" i="58"/>
  <c r="H23" i="58"/>
  <c r="AJ24" i="58"/>
  <c r="AI25" i="58"/>
  <c r="G24" i="58"/>
  <c r="AF25" i="58"/>
  <c r="D24" i="58"/>
  <c r="F22" i="58"/>
  <c r="AH23" i="58"/>
  <c r="AG21" i="58"/>
  <c r="E20" i="58"/>
  <c r="AJ23" i="57"/>
  <c r="H22" i="57"/>
  <c r="K17" i="57"/>
  <c r="L17" i="57" s="1"/>
  <c r="AC17" i="57"/>
  <c r="AH25" i="57"/>
  <c r="F24" i="57"/>
  <c r="Z19" i="57"/>
  <c r="AA18" i="57"/>
  <c r="AF40" i="57"/>
  <c r="D39" i="57"/>
  <c r="AG25" i="57"/>
  <c r="E24" i="57"/>
  <c r="AI24" i="57"/>
  <c r="G23" i="57"/>
  <c r="AJ21" i="56"/>
  <c r="H20" i="56"/>
  <c r="AC18" i="56"/>
  <c r="K18" i="56"/>
  <c r="L18" i="56" s="1"/>
  <c r="AI25" i="56"/>
  <c r="G24" i="56"/>
  <c r="AH23" i="56"/>
  <c r="F22" i="56"/>
  <c r="AF27" i="56"/>
  <c r="D26" i="56"/>
  <c r="AG26" i="56"/>
  <c r="E25" i="56"/>
  <c r="Z20" i="56"/>
  <c r="AA19" i="56"/>
  <c r="G21" i="37"/>
  <c r="AI22" i="37"/>
  <c r="H22" i="37"/>
  <c r="AJ23" i="37"/>
  <c r="F20" i="37"/>
  <c r="AA20" i="37" s="1"/>
  <c r="AC20" i="37" s="1"/>
  <c r="AH21" i="37"/>
  <c r="Z23" i="37"/>
  <c r="AG22" i="37"/>
  <c r="E21" i="37"/>
  <c r="AF23" i="37"/>
  <c r="D22" i="37"/>
  <c r="K10" i="37"/>
  <c r="L11" i="55" l="1"/>
  <c r="M14" i="55"/>
  <c r="AI26" i="72"/>
  <c r="G25" i="72"/>
  <c r="D25" i="72"/>
  <c r="AF26" i="72"/>
  <c r="K18" i="72"/>
  <c r="L18" i="72" s="1"/>
  <c r="AC18" i="72"/>
  <c r="Z20" i="72"/>
  <c r="AA19" i="72"/>
  <c r="AH26" i="72"/>
  <c r="F25" i="72"/>
  <c r="AG29" i="72"/>
  <c r="E28" i="72"/>
  <c r="AJ24" i="72"/>
  <c r="H23" i="72"/>
  <c r="AH27" i="71"/>
  <c r="F26" i="71"/>
  <c r="Z24" i="71"/>
  <c r="AG24" i="71"/>
  <c r="E23" i="71"/>
  <c r="AC20" i="71"/>
  <c r="K20" i="71"/>
  <c r="L20" i="71" s="1"/>
  <c r="D23" i="71"/>
  <c r="AF24" i="71"/>
  <c r="AI22" i="71"/>
  <c r="G21" i="71"/>
  <c r="AA21" i="71" s="1"/>
  <c r="AJ24" i="71"/>
  <c r="H23" i="71"/>
  <c r="K19" i="70"/>
  <c r="L19" i="70" s="1"/>
  <c r="AC19" i="70"/>
  <c r="F21" i="70"/>
  <c r="AH22" i="70"/>
  <c r="AJ23" i="70"/>
  <c r="H22" i="70"/>
  <c r="AA20" i="70"/>
  <c r="Z21" i="70"/>
  <c r="AG23" i="70"/>
  <c r="E22" i="70"/>
  <c r="AI22" i="70"/>
  <c r="G21" i="70"/>
  <c r="AF21" i="70"/>
  <c r="D20" i="70"/>
  <c r="AC19" i="69"/>
  <c r="K19" i="69"/>
  <c r="L19" i="69" s="1"/>
  <c r="D45" i="69"/>
  <c r="D46" i="69"/>
  <c r="O25" i="69" s="1"/>
  <c r="AH27" i="69"/>
  <c r="F26" i="69"/>
  <c r="AI22" i="69"/>
  <c r="G21" i="69"/>
  <c r="AG24" i="69"/>
  <c r="E23" i="69"/>
  <c r="AJ21" i="69"/>
  <c r="H20" i="69"/>
  <c r="AA20" i="69" s="1"/>
  <c r="Z24" i="69"/>
  <c r="AC18" i="68"/>
  <c r="K18" i="68"/>
  <c r="L18" i="68" s="1"/>
  <c r="Z20" i="68"/>
  <c r="AA19" i="68"/>
  <c r="AH24" i="68"/>
  <c r="F23" i="68"/>
  <c r="AG28" i="68"/>
  <c r="E27" i="68"/>
  <c r="AI28" i="68"/>
  <c r="G27" i="68"/>
  <c r="AJ28" i="68"/>
  <c r="H27" i="68"/>
  <c r="D23" i="68"/>
  <c r="AF24" i="68"/>
  <c r="F23" i="67"/>
  <c r="AH24" i="67"/>
  <c r="Z20" i="67"/>
  <c r="AA19" i="67"/>
  <c r="AF25" i="67"/>
  <c r="D24" i="67"/>
  <c r="AI25" i="67"/>
  <c r="G24" i="67"/>
  <c r="AJ22" i="67"/>
  <c r="H21" i="67"/>
  <c r="AC18" i="67"/>
  <c r="K18" i="67"/>
  <c r="L18" i="67" s="1"/>
  <c r="E27" i="67"/>
  <c r="AG28" i="67"/>
  <c r="Z21" i="66"/>
  <c r="AH21" i="66"/>
  <c r="F20" i="66"/>
  <c r="AI22" i="66"/>
  <c r="G21" i="66"/>
  <c r="AF20" i="66"/>
  <c r="D19" i="66"/>
  <c r="AA19" i="66" s="1"/>
  <c r="H21" i="66"/>
  <c r="AJ22" i="66"/>
  <c r="AG22" i="66"/>
  <c r="E21" i="66"/>
  <c r="K18" i="66"/>
  <c r="L18" i="66" s="1"/>
  <c r="AC18" i="66"/>
  <c r="AJ27" i="65"/>
  <c r="H26" i="65"/>
  <c r="AI22" i="65"/>
  <c r="G21" i="65"/>
  <c r="AA19" i="65"/>
  <c r="Z20" i="65"/>
  <c r="AC18" i="65"/>
  <c r="K18" i="65"/>
  <c r="L18" i="65" s="1"/>
  <c r="AF22" i="65"/>
  <c r="D21" i="65"/>
  <c r="E31" i="65"/>
  <c r="AG32" i="65"/>
  <c r="AH28" i="65"/>
  <c r="F27" i="65"/>
  <c r="AG22" i="64"/>
  <c r="E21" i="64"/>
  <c r="AF22" i="64"/>
  <c r="D21" i="64"/>
  <c r="AJ27" i="64"/>
  <c r="H26" i="64"/>
  <c r="AC18" i="64"/>
  <c r="K18" i="64"/>
  <c r="L18" i="64" s="1"/>
  <c r="Z20" i="64"/>
  <c r="AA19" i="64"/>
  <c r="AI22" i="64"/>
  <c r="G21" i="64"/>
  <c r="AH23" i="64"/>
  <c r="F22" i="64"/>
  <c r="AA19" i="63"/>
  <c r="Z20" i="63"/>
  <c r="H21" i="63"/>
  <c r="AJ22" i="63"/>
  <c r="AG24" i="63"/>
  <c r="E23" i="63"/>
  <c r="AI21" i="63"/>
  <c r="G20" i="63"/>
  <c r="AF23" i="63"/>
  <c r="D22" i="63"/>
  <c r="AH21" i="63"/>
  <c r="F20" i="63"/>
  <c r="AC18" i="63"/>
  <c r="K18" i="63"/>
  <c r="L18" i="63" s="1"/>
  <c r="AF24" i="62"/>
  <c r="D23" i="62"/>
  <c r="Z24" i="62"/>
  <c r="AI22" i="62"/>
  <c r="G21" i="62"/>
  <c r="AA21" i="62" s="1"/>
  <c r="H23" i="62"/>
  <c r="AJ24" i="62"/>
  <c r="AG24" i="62"/>
  <c r="E23" i="62"/>
  <c r="AH27" i="62"/>
  <c r="F26" i="62"/>
  <c r="K20" i="62"/>
  <c r="L20" i="62" s="1"/>
  <c r="AC20" i="62"/>
  <c r="K18" i="61"/>
  <c r="L18" i="61" s="1"/>
  <c r="AC18" i="61"/>
  <c r="H24" i="61"/>
  <c r="AJ25" i="61"/>
  <c r="Z20" i="61"/>
  <c r="AA19" i="61"/>
  <c r="AG33" i="61"/>
  <c r="E32" i="61"/>
  <c r="AI22" i="61"/>
  <c r="G21" i="61"/>
  <c r="AH20" i="61"/>
  <c r="F19" i="61"/>
  <c r="AF23" i="61"/>
  <c r="D22" i="61"/>
  <c r="Z20" i="60"/>
  <c r="AA19" i="60"/>
  <c r="AH22" i="60"/>
  <c r="F21" i="60"/>
  <c r="AJ22" i="60"/>
  <c r="H21" i="60"/>
  <c r="K18" i="60"/>
  <c r="L18" i="60" s="1"/>
  <c r="AC18" i="60"/>
  <c r="AI21" i="60"/>
  <c r="G20" i="60"/>
  <c r="AF24" i="60"/>
  <c r="D23" i="60"/>
  <c r="AG24" i="60"/>
  <c r="E23" i="60"/>
  <c r="AC19" i="59"/>
  <c r="K19" i="59"/>
  <c r="L19" i="59" s="1"/>
  <c r="AJ26" i="59"/>
  <c r="H25" i="59"/>
  <c r="AH21" i="59"/>
  <c r="F20" i="59"/>
  <c r="AA20" i="59" s="1"/>
  <c r="AI22" i="59"/>
  <c r="G21" i="59"/>
  <c r="AF23" i="59"/>
  <c r="D22" i="59"/>
  <c r="Z21" i="59"/>
  <c r="AG22" i="59"/>
  <c r="E21" i="59"/>
  <c r="AF26" i="58"/>
  <c r="D25" i="58"/>
  <c r="AI26" i="58"/>
  <c r="G25" i="58"/>
  <c r="AG22" i="58"/>
  <c r="E21" i="58"/>
  <c r="F23" i="58"/>
  <c r="AH24" i="58"/>
  <c r="K18" i="58"/>
  <c r="L18" i="58" s="1"/>
  <c r="AC18" i="58"/>
  <c r="AJ25" i="58"/>
  <c r="H24" i="58"/>
  <c r="Z20" i="58"/>
  <c r="AA19" i="58"/>
  <c r="AC18" i="57"/>
  <c r="K18" i="57"/>
  <c r="L18" i="57" s="1"/>
  <c r="Z20" i="57"/>
  <c r="AA19" i="57"/>
  <c r="AI25" i="57"/>
  <c r="G24" i="57"/>
  <c r="AH26" i="57"/>
  <c r="F25" i="57"/>
  <c r="AG26" i="57"/>
  <c r="E25" i="57"/>
  <c r="AF41" i="57"/>
  <c r="D40" i="57"/>
  <c r="AJ24" i="57"/>
  <c r="H23" i="57"/>
  <c r="Z21" i="56"/>
  <c r="AA20" i="56"/>
  <c r="AI26" i="56"/>
  <c r="G25" i="56"/>
  <c r="AC19" i="56"/>
  <c r="K19" i="56"/>
  <c r="L19" i="56" s="1"/>
  <c r="AH24" i="56"/>
  <c r="F23" i="56"/>
  <c r="AG27" i="56"/>
  <c r="E26" i="56"/>
  <c r="D27" i="56"/>
  <c r="AF28" i="56"/>
  <c r="AJ22" i="56"/>
  <c r="H21" i="56"/>
  <c r="Z24" i="37"/>
  <c r="F21" i="37"/>
  <c r="AH22" i="37"/>
  <c r="AJ24" i="37"/>
  <c r="H23" i="37"/>
  <c r="AF24" i="37"/>
  <c r="D23" i="37"/>
  <c r="AA21" i="37"/>
  <c r="AC21" i="37" s="1"/>
  <c r="G22" i="37"/>
  <c r="AI23" i="37"/>
  <c r="AG23" i="37"/>
  <c r="E22" i="37"/>
  <c r="K11" i="37"/>
  <c r="L12" i="55" l="1"/>
  <c r="M15" i="55"/>
  <c r="AF27" i="72"/>
  <c r="D26" i="72"/>
  <c r="Z21" i="72"/>
  <c r="AA20" i="72"/>
  <c r="AG30" i="72"/>
  <c r="E29" i="72"/>
  <c r="K19" i="72"/>
  <c r="L19" i="72" s="1"/>
  <c r="AC19" i="72"/>
  <c r="AJ25" i="72"/>
  <c r="H24" i="72"/>
  <c r="AH27" i="72"/>
  <c r="F26" i="72"/>
  <c r="AI27" i="72"/>
  <c r="G26" i="72"/>
  <c r="AJ25" i="71"/>
  <c r="H24" i="71"/>
  <c r="AG25" i="71"/>
  <c r="E24" i="71"/>
  <c r="K21" i="71"/>
  <c r="L21" i="71" s="1"/>
  <c r="AC21" i="71"/>
  <c r="AI23" i="71"/>
  <c r="G22" i="71"/>
  <c r="AA22" i="71" s="1"/>
  <c r="Z25" i="71"/>
  <c r="AF25" i="71"/>
  <c r="D24" i="71"/>
  <c r="AH28" i="71"/>
  <c r="F27" i="71"/>
  <c r="Z22" i="70"/>
  <c r="AF22" i="70"/>
  <c r="D21" i="70"/>
  <c r="AA21" i="70" s="1"/>
  <c r="AJ24" i="70"/>
  <c r="H23" i="70"/>
  <c r="AH23" i="70"/>
  <c r="F22" i="70"/>
  <c r="AI23" i="70"/>
  <c r="G22" i="70"/>
  <c r="AC20" i="70"/>
  <c r="K20" i="70"/>
  <c r="L20" i="70" s="1"/>
  <c r="AG24" i="70"/>
  <c r="E23" i="70"/>
  <c r="AC20" i="69"/>
  <c r="K20" i="69"/>
  <c r="L20" i="69" s="1"/>
  <c r="AI23" i="69"/>
  <c r="G22" i="69"/>
  <c r="AH28" i="69"/>
  <c r="F27" i="69"/>
  <c r="AJ22" i="69"/>
  <c r="H21" i="69"/>
  <c r="D47" i="69"/>
  <c r="V25" i="69" s="1"/>
  <c r="Z25" i="69"/>
  <c r="E24" i="69"/>
  <c r="AG25" i="69"/>
  <c r="AA21" i="69"/>
  <c r="AG29" i="68"/>
  <c r="E28" i="68"/>
  <c r="D24" i="68"/>
  <c r="AF25" i="68"/>
  <c r="H28" i="68"/>
  <c r="AJ29" i="68"/>
  <c r="AH25" i="68"/>
  <c r="F24" i="68"/>
  <c r="AC19" i="68"/>
  <c r="K19" i="68"/>
  <c r="L19" i="68" s="1"/>
  <c r="Z21" i="68"/>
  <c r="AA20" i="68"/>
  <c r="AI29" i="68"/>
  <c r="G28" i="68"/>
  <c r="AG29" i="67"/>
  <c r="E28" i="67"/>
  <c r="D25" i="67"/>
  <c r="AF26" i="67"/>
  <c r="K19" i="67"/>
  <c r="L19" i="67" s="1"/>
  <c r="AC19" i="67"/>
  <c r="Z21" i="67"/>
  <c r="AA20" i="67"/>
  <c r="F24" i="67"/>
  <c r="AH25" i="67"/>
  <c r="AI26" i="67"/>
  <c r="G25" i="67"/>
  <c r="AJ23" i="67"/>
  <c r="H22" i="67"/>
  <c r="K19" i="66"/>
  <c r="L19" i="66" s="1"/>
  <c r="AC19" i="66"/>
  <c r="AI23" i="66"/>
  <c r="G22" i="66"/>
  <c r="AF21" i="66"/>
  <c r="D20" i="66"/>
  <c r="AA20" i="66" s="1"/>
  <c r="AG23" i="66"/>
  <c r="E22" i="66"/>
  <c r="AH22" i="66"/>
  <c r="F21" i="66"/>
  <c r="H22" i="66"/>
  <c r="AJ23" i="66"/>
  <c r="Z22" i="66"/>
  <c r="AA20" i="65"/>
  <c r="Z21" i="65"/>
  <c r="AH29" i="65"/>
  <c r="F28" i="65"/>
  <c r="AC19" i="65"/>
  <c r="K19" i="65"/>
  <c r="L19" i="65" s="1"/>
  <c r="AG33" i="65"/>
  <c r="E32" i="65"/>
  <c r="AI23" i="65"/>
  <c r="G22" i="65"/>
  <c r="AF23" i="65"/>
  <c r="D22" i="65"/>
  <c r="AJ28" i="65"/>
  <c r="H27" i="65"/>
  <c r="AI23" i="64"/>
  <c r="G22" i="64"/>
  <c r="AC19" i="64"/>
  <c r="K19" i="64"/>
  <c r="L19" i="64" s="1"/>
  <c r="AJ28" i="64"/>
  <c r="H27" i="64"/>
  <c r="Z21" i="64"/>
  <c r="AA20" i="64"/>
  <c r="AF23" i="64"/>
  <c r="D22" i="64"/>
  <c r="AH24" i="64"/>
  <c r="F23" i="64"/>
  <c r="AG23" i="64"/>
  <c r="E22" i="64"/>
  <c r="AG25" i="63"/>
  <c r="E24" i="63"/>
  <c r="H22" i="63"/>
  <c r="AJ23" i="63"/>
  <c r="AH22" i="63"/>
  <c r="F21" i="63"/>
  <c r="Z21" i="63"/>
  <c r="AA20" i="63"/>
  <c r="G21" i="63"/>
  <c r="AI22" i="63"/>
  <c r="AF24" i="63"/>
  <c r="D23" i="63"/>
  <c r="K19" i="63"/>
  <c r="L19" i="63" s="1"/>
  <c r="AC19" i="63"/>
  <c r="K21" i="62"/>
  <c r="L21" i="62" s="1"/>
  <c r="AC21" i="62"/>
  <c r="AI23" i="62"/>
  <c r="G22" i="62"/>
  <c r="AA22" i="62" s="1"/>
  <c r="Z25" i="62"/>
  <c r="AH28" i="62"/>
  <c r="F27" i="62"/>
  <c r="AJ25" i="62"/>
  <c r="H24" i="62"/>
  <c r="E24" i="62"/>
  <c r="AG25" i="62"/>
  <c r="D24" i="62"/>
  <c r="AF25" i="62"/>
  <c r="AC19" i="61"/>
  <c r="K19" i="61"/>
  <c r="L19" i="61" s="1"/>
  <c r="AF24" i="61"/>
  <c r="D23" i="61"/>
  <c r="AA20" i="61"/>
  <c r="Z21" i="61"/>
  <c r="AJ26" i="61"/>
  <c r="H25" i="61"/>
  <c r="AH21" i="61"/>
  <c r="F20" i="61"/>
  <c r="AG34" i="61"/>
  <c r="E33" i="61"/>
  <c r="AI23" i="61"/>
  <c r="G22" i="61"/>
  <c r="AG25" i="60"/>
  <c r="E24" i="60"/>
  <c r="AJ23" i="60"/>
  <c r="H22" i="60"/>
  <c r="AF25" i="60"/>
  <c r="D24" i="60"/>
  <c r="F22" i="60"/>
  <c r="AH23" i="60"/>
  <c r="K19" i="60"/>
  <c r="L19" i="60" s="1"/>
  <c r="AC19" i="60"/>
  <c r="AI22" i="60"/>
  <c r="G21" i="60"/>
  <c r="Z21" i="60"/>
  <c r="AA20" i="60"/>
  <c r="K20" i="59"/>
  <c r="L20" i="59" s="1"/>
  <c r="AC20" i="59"/>
  <c r="AG23" i="59"/>
  <c r="E22" i="59"/>
  <c r="AH22" i="59"/>
  <c r="F21" i="59"/>
  <c r="AA21" i="59" s="1"/>
  <c r="AI23" i="59"/>
  <c r="G22" i="59"/>
  <c r="Z22" i="59"/>
  <c r="AJ27" i="59"/>
  <c r="H26" i="59"/>
  <c r="AF24" i="59"/>
  <c r="D23" i="59"/>
  <c r="AH25" i="58"/>
  <c r="F24" i="58"/>
  <c r="AA20" i="58"/>
  <c r="Z21" i="58"/>
  <c r="AG23" i="58"/>
  <c r="E22" i="58"/>
  <c r="K19" i="58"/>
  <c r="L19" i="58" s="1"/>
  <c r="AC19" i="58"/>
  <c r="AJ26" i="58"/>
  <c r="H25" i="58"/>
  <c r="AI27" i="58"/>
  <c r="G26" i="58"/>
  <c r="AF27" i="58"/>
  <c r="D26" i="58"/>
  <c r="AJ25" i="57"/>
  <c r="H24" i="57"/>
  <c r="AI26" i="57"/>
  <c r="G25" i="57"/>
  <c r="K19" i="57"/>
  <c r="L19" i="57" s="1"/>
  <c r="AC19" i="57"/>
  <c r="AH27" i="57"/>
  <c r="F26" i="57"/>
  <c r="AF42" i="57"/>
  <c r="D41" i="57"/>
  <c r="Z21" i="57"/>
  <c r="AA20" i="57"/>
  <c r="AG27" i="57"/>
  <c r="E26" i="57"/>
  <c r="AJ23" i="56"/>
  <c r="H22" i="56"/>
  <c r="AH25" i="56"/>
  <c r="F24" i="56"/>
  <c r="AF29" i="56"/>
  <c r="D28" i="56"/>
  <c r="AI27" i="56"/>
  <c r="G26" i="56"/>
  <c r="AC20" i="56"/>
  <c r="K20" i="56"/>
  <c r="L20" i="56" s="1"/>
  <c r="E27" i="56"/>
  <c r="AG28" i="56"/>
  <c r="Z22" i="56"/>
  <c r="AA21" i="56"/>
  <c r="AF25" i="37"/>
  <c r="D24" i="37"/>
  <c r="AA22" i="37"/>
  <c r="AC22" i="37" s="1"/>
  <c r="AJ25" i="37"/>
  <c r="H24" i="37"/>
  <c r="AG24" i="37"/>
  <c r="E23" i="37"/>
  <c r="AH23" i="37"/>
  <c r="F22" i="37"/>
  <c r="AI24" i="37"/>
  <c r="G23" i="37"/>
  <c r="Z25" i="37"/>
  <c r="K12" i="37"/>
  <c r="L13" i="55" l="1"/>
  <c r="M16" i="55"/>
  <c r="AI28" i="72"/>
  <c r="G27" i="72"/>
  <c r="AG31" i="72"/>
  <c r="E30" i="72"/>
  <c r="AC20" i="72"/>
  <c r="K20" i="72"/>
  <c r="L20" i="72" s="1"/>
  <c r="AH28" i="72"/>
  <c r="F27" i="72"/>
  <c r="Z22" i="72"/>
  <c r="AA21" i="72"/>
  <c r="AJ26" i="72"/>
  <c r="H25" i="72"/>
  <c r="AF28" i="72"/>
  <c r="D27" i="72"/>
  <c r="D25" i="71"/>
  <c r="AF26" i="71"/>
  <c r="AG26" i="71"/>
  <c r="E25" i="71"/>
  <c r="Z26" i="71"/>
  <c r="AH29" i="71"/>
  <c r="F28" i="71"/>
  <c r="H25" i="71"/>
  <c r="AJ26" i="71"/>
  <c r="AI24" i="71"/>
  <c r="G23" i="71"/>
  <c r="AA23" i="71" s="1"/>
  <c r="K22" i="71"/>
  <c r="L22" i="71" s="1"/>
  <c r="AC22" i="71"/>
  <c r="K21" i="70"/>
  <c r="L21" i="70" s="1"/>
  <c r="AC21" i="70"/>
  <c r="Z23" i="70"/>
  <c r="AJ25" i="70"/>
  <c r="H24" i="70"/>
  <c r="AF23" i="70"/>
  <c r="D22" i="70"/>
  <c r="AA22" i="70" s="1"/>
  <c r="F23" i="70"/>
  <c r="AH24" i="70"/>
  <c r="AG25" i="70"/>
  <c r="E24" i="70"/>
  <c r="AI24" i="70"/>
  <c r="G23" i="70"/>
  <c r="AG26" i="69"/>
  <c r="E25" i="69"/>
  <c r="AH29" i="69"/>
  <c r="F28" i="69"/>
  <c r="AA22" i="69"/>
  <c r="AJ23" i="69"/>
  <c r="H22" i="69"/>
  <c r="AC21" i="69"/>
  <c r="K21" i="69"/>
  <c r="L21" i="69" s="1"/>
  <c r="AI24" i="69"/>
  <c r="G23" i="69"/>
  <c r="Z26" i="69"/>
  <c r="AH26" i="68"/>
  <c r="F25" i="68"/>
  <c r="AJ30" i="68"/>
  <c r="H29" i="68"/>
  <c r="AI30" i="68"/>
  <c r="G29" i="68"/>
  <c r="AC20" i="68"/>
  <c r="K20" i="68"/>
  <c r="L20" i="68" s="1"/>
  <c r="AF26" i="68"/>
  <c r="D25" i="68"/>
  <c r="Z22" i="68"/>
  <c r="AA21" i="68"/>
  <c r="AG30" i="68"/>
  <c r="E29" i="68"/>
  <c r="K20" i="67"/>
  <c r="L20" i="67" s="1"/>
  <c r="AC20" i="67"/>
  <c r="AF27" i="67"/>
  <c r="D26" i="67"/>
  <c r="G26" i="67"/>
  <c r="AI27" i="67"/>
  <c r="Z22" i="67"/>
  <c r="AA21" i="67"/>
  <c r="AH26" i="67"/>
  <c r="F25" i="67"/>
  <c r="AJ24" i="67"/>
  <c r="H23" i="67"/>
  <c r="AG30" i="67"/>
  <c r="E29" i="67"/>
  <c r="AG24" i="66"/>
  <c r="E23" i="66"/>
  <c r="Z23" i="66"/>
  <c r="AF22" i="66"/>
  <c r="D21" i="66"/>
  <c r="AA21" i="66" s="1"/>
  <c r="H23" i="66"/>
  <c r="AJ24" i="66"/>
  <c r="AC20" i="66"/>
  <c r="K20" i="66"/>
  <c r="L20" i="66" s="1"/>
  <c r="AI24" i="66"/>
  <c r="G23" i="66"/>
  <c r="AH23" i="66"/>
  <c r="F22" i="66"/>
  <c r="AG34" i="65"/>
  <c r="E33" i="65"/>
  <c r="AJ29" i="65"/>
  <c r="H28" i="65"/>
  <c r="AF24" i="65"/>
  <c r="D23" i="65"/>
  <c r="AH30" i="65"/>
  <c r="F29" i="65"/>
  <c r="AA21" i="65"/>
  <c r="Z22" i="65"/>
  <c r="AI24" i="65"/>
  <c r="G23" i="65"/>
  <c r="AC20" i="65"/>
  <c r="K20" i="65"/>
  <c r="L20" i="65" s="1"/>
  <c r="AG24" i="64"/>
  <c r="E23" i="64"/>
  <c r="AH25" i="64"/>
  <c r="F24" i="64"/>
  <c r="AF24" i="64"/>
  <c r="D23" i="64"/>
  <c r="G23" i="64"/>
  <c r="AI24" i="64"/>
  <c r="H28" i="64"/>
  <c r="AJ29" i="64"/>
  <c r="K20" i="64"/>
  <c r="L20" i="64" s="1"/>
  <c r="AC20" i="64"/>
  <c r="Z22" i="64"/>
  <c r="AA21" i="64"/>
  <c r="K20" i="63"/>
  <c r="L20" i="63" s="1"/>
  <c r="AC20" i="63"/>
  <c r="AH23" i="63"/>
  <c r="F22" i="63"/>
  <c r="H23" i="63"/>
  <c r="AJ24" i="63"/>
  <c r="D24" i="63"/>
  <c r="AF25" i="63"/>
  <c r="G22" i="63"/>
  <c r="AI23" i="63"/>
  <c r="AA21" i="63"/>
  <c r="Z22" i="63"/>
  <c r="AG26" i="63"/>
  <c r="E25" i="63"/>
  <c r="Z26" i="62"/>
  <c r="AG26" i="62"/>
  <c r="E25" i="62"/>
  <c r="K22" i="62"/>
  <c r="L22" i="62" s="1"/>
  <c r="AC22" i="62"/>
  <c r="G23" i="62"/>
  <c r="AA23" i="62" s="1"/>
  <c r="AI24" i="62"/>
  <c r="AH29" i="62"/>
  <c r="F28" i="62"/>
  <c r="AF26" i="62"/>
  <c r="D25" i="62"/>
  <c r="AJ26" i="62"/>
  <c r="H25" i="62"/>
  <c r="AJ27" i="61"/>
  <c r="H26" i="61"/>
  <c r="Z22" i="61"/>
  <c r="AI24" i="61"/>
  <c r="G23" i="61"/>
  <c r="K20" i="61"/>
  <c r="L20" i="61" s="1"/>
  <c r="AC20" i="61"/>
  <c r="AG35" i="61"/>
  <c r="E34" i="61"/>
  <c r="AF25" i="61"/>
  <c r="D24" i="61"/>
  <c r="AH22" i="61"/>
  <c r="F21" i="61"/>
  <c r="AA21" i="61" s="1"/>
  <c r="F23" i="60"/>
  <c r="AH24" i="60"/>
  <c r="K20" i="60"/>
  <c r="L20" i="60" s="1"/>
  <c r="AC20" i="60"/>
  <c r="Z22" i="60"/>
  <c r="AA21" i="60"/>
  <c r="AF26" i="60"/>
  <c r="D25" i="60"/>
  <c r="AI23" i="60"/>
  <c r="G22" i="60"/>
  <c r="AJ24" i="60"/>
  <c r="H23" i="60"/>
  <c r="AG26" i="60"/>
  <c r="E25" i="60"/>
  <c r="K21" i="59"/>
  <c r="L21" i="59" s="1"/>
  <c r="AC21" i="59"/>
  <c r="AF25" i="59"/>
  <c r="D24" i="59"/>
  <c r="F22" i="59"/>
  <c r="AH23" i="59"/>
  <c r="AJ28" i="59"/>
  <c r="H27" i="59"/>
  <c r="AG24" i="59"/>
  <c r="E23" i="59"/>
  <c r="AI24" i="59"/>
  <c r="G23" i="59"/>
  <c r="Z23" i="59"/>
  <c r="AA22" i="59"/>
  <c r="AF28" i="58"/>
  <c r="D27" i="58"/>
  <c r="AG24" i="58"/>
  <c r="E23" i="58"/>
  <c r="AA21" i="58"/>
  <c r="Z22" i="58"/>
  <c r="AI28" i="58"/>
  <c r="G27" i="58"/>
  <c r="AC20" i="58"/>
  <c r="K20" i="58"/>
  <c r="L20" i="58" s="1"/>
  <c r="AJ27" i="58"/>
  <c r="H26" i="58"/>
  <c r="AH26" i="58"/>
  <c r="F25" i="58"/>
  <c r="E27" i="57"/>
  <c r="AG28" i="57"/>
  <c r="AC20" i="57"/>
  <c r="K20" i="57"/>
  <c r="L20" i="57" s="1"/>
  <c r="Z22" i="57"/>
  <c r="AA21" i="57"/>
  <c r="G26" i="57"/>
  <c r="AI27" i="57"/>
  <c r="F27" i="57"/>
  <c r="AH28" i="57"/>
  <c r="AF43" i="57"/>
  <c r="D42" i="57"/>
  <c r="AJ26" i="57"/>
  <c r="H25" i="57"/>
  <c r="Z23" i="56"/>
  <c r="AA22" i="56"/>
  <c r="AF30" i="56"/>
  <c r="D29" i="56"/>
  <c r="E28" i="56"/>
  <c r="AG29" i="56"/>
  <c r="AC21" i="56"/>
  <c r="K21" i="56"/>
  <c r="L21" i="56" s="1"/>
  <c r="AH26" i="56"/>
  <c r="F25" i="56"/>
  <c r="AI28" i="56"/>
  <c r="G27" i="56"/>
  <c r="AJ24" i="56"/>
  <c r="H23" i="56"/>
  <c r="AA23" i="37"/>
  <c r="AC23" i="37" s="1"/>
  <c r="Z26" i="37"/>
  <c r="AJ26" i="37"/>
  <c r="H25" i="37"/>
  <c r="AG25" i="37"/>
  <c r="E24" i="37"/>
  <c r="AI25" i="37"/>
  <c r="G24" i="37"/>
  <c r="D25" i="37"/>
  <c r="AF26" i="37"/>
  <c r="F23" i="37"/>
  <c r="AH24" i="37"/>
  <c r="K13" i="37"/>
  <c r="M17" i="55" l="1"/>
  <c r="L14" i="55"/>
  <c r="AH29" i="72"/>
  <c r="F28" i="72"/>
  <c r="AF29" i="72"/>
  <c r="D28" i="72"/>
  <c r="AJ27" i="72"/>
  <c r="H26" i="72"/>
  <c r="AG32" i="72"/>
  <c r="E31" i="72"/>
  <c r="K21" i="72"/>
  <c r="L21" i="72" s="1"/>
  <c r="AC21" i="72"/>
  <c r="Z23" i="72"/>
  <c r="AA22" i="72"/>
  <c r="AI29" i="72"/>
  <c r="G28" i="72"/>
  <c r="Z27" i="71"/>
  <c r="AH30" i="71"/>
  <c r="F29" i="71"/>
  <c r="AC23" i="71"/>
  <c r="K23" i="71"/>
  <c r="L23" i="71" s="1"/>
  <c r="AI25" i="71"/>
  <c r="G24" i="71"/>
  <c r="AA24" i="71" s="1"/>
  <c r="AG27" i="71"/>
  <c r="E26" i="71"/>
  <c r="AJ27" i="71"/>
  <c r="H26" i="71"/>
  <c r="AF27" i="71"/>
  <c r="D26" i="71"/>
  <c r="K22" i="70"/>
  <c r="L22" i="70" s="1"/>
  <c r="AC22" i="70"/>
  <c r="AI25" i="70"/>
  <c r="G24" i="70"/>
  <c r="AJ26" i="70"/>
  <c r="H25" i="70"/>
  <c r="AG26" i="70"/>
  <c r="E25" i="70"/>
  <c r="AA23" i="70"/>
  <c r="Z24" i="70"/>
  <c r="AH25" i="70"/>
  <c r="F24" i="70"/>
  <c r="AF24" i="70"/>
  <c r="D23" i="70"/>
  <c r="Z27" i="69"/>
  <c r="K22" i="69"/>
  <c r="L22" i="69" s="1"/>
  <c r="AC22" i="69"/>
  <c r="AA23" i="69"/>
  <c r="AH30" i="69"/>
  <c r="F29" i="69"/>
  <c r="AI25" i="69"/>
  <c r="G24" i="69"/>
  <c r="AJ24" i="69"/>
  <c r="H23" i="69"/>
  <c r="AG27" i="69"/>
  <c r="E26" i="69"/>
  <c r="AG31" i="68"/>
  <c r="E30" i="68"/>
  <c r="AI31" i="68"/>
  <c r="G30" i="68"/>
  <c r="K21" i="68"/>
  <c r="L21" i="68" s="1"/>
  <c r="AC21" i="68"/>
  <c r="Z23" i="68"/>
  <c r="AA22" i="68"/>
  <c r="AJ31" i="68"/>
  <c r="H30" i="68"/>
  <c r="AF27" i="68"/>
  <c r="D26" i="68"/>
  <c r="AH27" i="68"/>
  <c r="F26" i="68"/>
  <c r="K21" i="67"/>
  <c r="L21" i="67" s="1"/>
  <c r="AC21" i="67"/>
  <c r="AG31" i="67"/>
  <c r="E30" i="67"/>
  <c r="Z23" i="67"/>
  <c r="AA22" i="67"/>
  <c r="AI28" i="67"/>
  <c r="G27" i="67"/>
  <c r="AJ25" i="67"/>
  <c r="H24" i="67"/>
  <c r="AF28" i="67"/>
  <c r="D27" i="67"/>
  <c r="AH27" i="67"/>
  <c r="F26" i="67"/>
  <c r="AJ25" i="66"/>
  <c r="H24" i="66"/>
  <c r="K21" i="66"/>
  <c r="L21" i="66" s="1"/>
  <c r="AC21" i="66"/>
  <c r="AH24" i="66"/>
  <c r="F23" i="66"/>
  <c r="AF23" i="66"/>
  <c r="D22" i="66"/>
  <c r="AA22" i="66" s="1"/>
  <c r="AI25" i="66"/>
  <c r="G24" i="66"/>
  <c r="Z24" i="66"/>
  <c r="E24" i="66"/>
  <c r="AG25" i="66"/>
  <c r="AH31" i="65"/>
  <c r="F30" i="65"/>
  <c r="AF25" i="65"/>
  <c r="D24" i="65"/>
  <c r="AI25" i="65"/>
  <c r="G24" i="65"/>
  <c r="AJ30" i="65"/>
  <c r="H29" i="65"/>
  <c r="Z23" i="65"/>
  <c r="AA22" i="65"/>
  <c r="AC21" i="65"/>
  <c r="K21" i="65"/>
  <c r="L21" i="65" s="1"/>
  <c r="AG35" i="65"/>
  <c r="E34" i="65"/>
  <c r="AC21" i="64"/>
  <c r="K21" i="64"/>
  <c r="L21" i="64" s="1"/>
  <c r="G24" i="64"/>
  <c r="AI25" i="64"/>
  <c r="AF25" i="64"/>
  <c r="D24" i="64"/>
  <c r="AH26" i="64"/>
  <c r="F25" i="64"/>
  <c r="Z23" i="64"/>
  <c r="AA22" i="64"/>
  <c r="AJ30" i="64"/>
  <c r="H29" i="64"/>
  <c r="AG25" i="64"/>
  <c r="E24" i="64"/>
  <c r="AF26" i="63"/>
  <c r="D25" i="63"/>
  <c r="AJ25" i="63"/>
  <c r="H24" i="63"/>
  <c r="AG27" i="63"/>
  <c r="E26" i="63"/>
  <c r="Z23" i="63"/>
  <c r="AA22" i="63"/>
  <c r="K21" i="63"/>
  <c r="L21" i="63" s="1"/>
  <c r="AC21" i="63"/>
  <c r="AH24" i="63"/>
  <c r="F23" i="63"/>
  <c r="AI24" i="63"/>
  <c r="G23" i="63"/>
  <c r="AI25" i="62"/>
  <c r="G24" i="62"/>
  <c r="AA24" i="62" s="1"/>
  <c r="AC23" i="62"/>
  <c r="K23" i="62"/>
  <c r="L23" i="62" s="1"/>
  <c r="AJ27" i="62"/>
  <c r="H26" i="62"/>
  <c r="AF27" i="62"/>
  <c r="D26" i="62"/>
  <c r="AG27" i="62"/>
  <c r="E26" i="62"/>
  <c r="AH30" i="62"/>
  <c r="F29" i="62"/>
  <c r="Z27" i="62"/>
  <c r="K21" i="61"/>
  <c r="L21" i="61" s="1"/>
  <c r="AC21" i="61"/>
  <c r="AG36" i="61"/>
  <c r="E35" i="61"/>
  <c r="AJ28" i="61"/>
  <c r="H27" i="61"/>
  <c r="Z23" i="61"/>
  <c r="AA22" i="61"/>
  <c r="AH23" i="61"/>
  <c r="F22" i="61"/>
  <c r="AF26" i="61"/>
  <c r="D25" i="61"/>
  <c r="AI25" i="61"/>
  <c r="G24" i="61"/>
  <c r="AC21" i="60"/>
  <c r="K21" i="60"/>
  <c r="L21" i="60" s="1"/>
  <c r="AG27" i="60"/>
  <c r="E26" i="60"/>
  <c r="AA22" i="60"/>
  <c r="Z23" i="60"/>
  <c r="AF27" i="60"/>
  <c r="D26" i="60"/>
  <c r="AJ25" i="60"/>
  <c r="H24" i="60"/>
  <c r="F24" i="60"/>
  <c r="AH25" i="60"/>
  <c r="AI24" i="60"/>
  <c r="G23" i="60"/>
  <c r="Z24" i="59"/>
  <c r="AC22" i="59"/>
  <c r="K22" i="59"/>
  <c r="L22" i="59" s="1"/>
  <c r="AI25" i="59"/>
  <c r="G24" i="59"/>
  <c r="AF26" i="59"/>
  <c r="D25" i="59"/>
  <c r="F23" i="59"/>
  <c r="AA23" i="59" s="1"/>
  <c r="AH24" i="59"/>
  <c r="AJ29" i="59"/>
  <c r="H28" i="59"/>
  <c r="AG25" i="59"/>
  <c r="E24" i="59"/>
  <c r="AI29" i="58"/>
  <c r="G28" i="58"/>
  <c r="AH27" i="58"/>
  <c r="F26" i="58"/>
  <c r="K21" i="58"/>
  <c r="L21" i="58" s="1"/>
  <c r="AC21" i="58"/>
  <c r="AA22" i="58"/>
  <c r="Z23" i="58"/>
  <c r="AJ28" i="58"/>
  <c r="H27" i="58"/>
  <c r="AG25" i="58"/>
  <c r="E24" i="58"/>
  <c r="AF29" i="58"/>
  <c r="D28" i="58"/>
  <c r="AC21" i="57"/>
  <c r="K21" i="57"/>
  <c r="L21" i="57" s="1"/>
  <c r="Z23" i="57"/>
  <c r="AA22" i="57"/>
  <c r="AF44" i="57"/>
  <c r="D44" i="57" s="1"/>
  <c r="D43" i="57"/>
  <c r="AI28" i="57"/>
  <c r="G27" i="57"/>
  <c r="AH29" i="57"/>
  <c r="F28" i="57"/>
  <c r="AG29" i="57"/>
  <c r="E28" i="57"/>
  <c r="H26" i="57"/>
  <c r="AJ27" i="57"/>
  <c r="AJ25" i="56"/>
  <c r="H24" i="56"/>
  <c r="AI29" i="56"/>
  <c r="G28" i="56"/>
  <c r="AF31" i="56"/>
  <c r="D30" i="56"/>
  <c r="K22" i="56"/>
  <c r="L22" i="56" s="1"/>
  <c r="AC22" i="56"/>
  <c r="AG30" i="56"/>
  <c r="E29" i="56"/>
  <c r="F26" i="56"/>
  <c r="AH27" i="56"/>
  <c r="Z24" i="56"/>
  <c r="AA23" i="56"/>
  <c r="G25" i="37"/>
  <c r="AI26" i="37"/>
  <c r="E25" i="37"/>
  <c r="AG26" i="37"/>
  <c r="AH25" i="37"/>
  <c r="F24" i="37"/>
  <c r="AA24" i="37" s="1"/>
  <c r="AC24" i="37" s="1"/>
  <c r="AJ27" i="37"/>
  <c r="H26" i="37"/>
  <c r="AF27" i="37"/>
  <c r="D26" i="37"/>
  <c r="Z27" i="37"/>
  <c r="K14" i="37"/>
  <c r="L15" i="55" l="1"/>
  <c r="AI30" i="72"/>
  <c r="G29" i="72"/>
  <c r="AJ28" i="72"/>
  <c r="H27" i="72"/>
  <c r="K22" i="72"/>
  <c r="L22" i="72" s="1"/>
  <c r="AC22" i="72"/>
  <c r="Z24" i="72"/>
  <c r="AA23" i="72"/>
  <c r="D29" i="72"/>
  <c r="AF30" i="72"/>
  <c r="AG33" i="72"/>
  <c r="E32" i="72"/>
  <c r="AH30" i="72"/>
  <c r="F29" i="72"/>
  <c r="AI26" i="71"/>
  <c r="G25" i="71"/>
  <c r="AA25" i="71" s="1"/>
  <c r="AF28" i="71"/>
  <c r="D27" i="71"/>
  <c r="AJ28" i="71"/>
  <c r="H27" i="71"/>
  <c r="AH31" i="71"/>
  <c r="F30" i="71"/>
  <c r="Z28" i="71"/>
  <c r="K24" i="71"/>
  <c r="L24" i="71" s="1"/>
  <c r="AC24" i="71"/>
  <c r="E27" i="71"/>
  <c r="AG28" i="71"/>
  <c r="AF25" i="70"/>
  <c r="D24" i="70"/>
  <c r="H26" i="70"/>
  <c r="AJ27" i="70"/>
  <c r="AH26" i="70"/>
  <c r="F25" i="70"/>
  <c r="AI26" i="70"/>
  <c r="G25" i="70"/>
  <c r="AG27" i="70"/>
  <c r="E26" i="70"/>
  <c r="Z25" i="70"/>
  <c r="AA24" i="70"/>
  <c r="K23" i="70"/>
  <c r="L23" i="70" s="1"/>
  <c r="AC23" i="70"/>
  <c r="AI26" i="69"/>
  <c r="G25" i="69"/>
  <c r="AC23" i="69"/>
  <c r="K23" i="69"/>
  <c r="L23" i="69" s="1"/>
  <c r="AG28" i="69"/>
  <c r="E27" i="69"/>
  <c r="AH31" i="69"/>
  <c r="F30" i="69"/>
  <c r="H24" i="69"/>
  <c r="AJ25" i="69"/>
  <c r="Z28" i="69"/>
  <c r="AA24" i="69"/>
  <c r="AC22" i="68"/>
  <c r="K22" i="68"/>
  <c r="L22" i="68" s="1"/>
  <c r="AH28" i="68"/>
  <c r="F27" i="68"/>
  <c r="Z24" i="68"/>
  <c r="AA23" i="68"/>
  <c r="AF28" i="68"/>
  <c r="D27" i="68"/>
  <c r="AI32" i="68"/>
  <c r="G31" i="68"/>
  <c r="AJ32" i="68"/>
  <c r="H31" i="68"/>
  <c r="AG32" i="68"/>
  <c r="E31" i="68"/>
  <c r="AH28" i="67"/>
  <c r="F27" i="67"/>
  <c r="Z24" i="67"/>
  <c r="AA23" i="67"/>
  <c r="AF29" i="67"/>
  <c r="D28" i="67"/>
  <c r="AG32" i="67"/>
  <c r="E31" i="67"/>
  <c r="AI29" i="67"/>
  <c r="G28" i="67"/>
  <c r="K22" i="67"/>
  <c r="L22" i="67" s="1"/>
  <c r="AC22" i="67"/>
  <c r="AJ26" i="67"/>
  <c r="H25" i="67"/>
  <c r="AF24" i="66"/>
  <c r="D23" i="66"/>
  <c r="AA23" i="66" s="1"/>
  <c r="K22" i="66"/>
  <c r="L22" i="66" s="1"/>
  <c r="AC22" i="66"/>
  <c r="AG26" i="66"/>
  <c r="E25" i="66"/>
  <c r="AH25" i="66"/>
  <c r="F24" i="66"/>
  <c r="Z25" i="66"/>
  <c r="AI26" i="66"/>
  <c r="G25" i="66"/>
  <c r="AJ26" i="66"/>
  <c r="H25" i="66"/>
  <c r="H30" i="65"/>
  <c r="AJ31" i="65"/>
  <c r="AG36" i="65"/>
  <c r="E35" i="65"/>
  <c r="AI26" i="65"/>
  <c r="G25" i="65"/>
  <c r="AF26" i="65"/>
  <c r="D25" i="65"/>
  <c r="AC22" i="65"/>
  <c r="K22" i="65"/>
  <c r="L22" i="65" s="1"/>
  <c r="Z24" i="65"/>
  <c r="AA23" i="65"/>
  <c r="F31" i="65"/>
  <c r="AH32" i="65"/>
  <c r="F26" i="64"/>
  <c r="AH27" i="64"/>
  <c r="D25" i="64"/>
  <c r="AF26" i="64"/>
  <c r="AI26" i="64"/>
  <c r="G25" i="64"/>
  <c r="AG26" i="64"/>
  <c r="E25" i="64"/>
  <c r="H30" i="64"/>
  <c r="AJ31" i="64"/>
  <c r="AC22" i="64"/>
  <c r="K22" i="64"/>
  <c r="L22" i="64" s="1"/>
  <c r="Z24" i="64"/>
  <c r="AA23" i="64"/>
  <c r="K22" i="63"/>
  <c r="L22" i="63" s="1"/>
  <c r="AC22" i="63"/>
  <c r="G24" i="63"/>
  <c r="AI25" i="63"/>
  <c r="AG28" i="63"/>
  <c r="E27" i="63"/>
  <c r="F24" i="63"/>
  <c r="AH25" i="63"/>
  <c r="AJ26" i="63"/>
  <c r="H25" i="63"/>
  <c r="Z24" i="63"/>
  <c r="AA23" i="63"/>
  <c r="AF27" i="63"/>
  <c r="D26" i="63"/>
  <c r="AF28" i="62"/>
  <c r="D27" i="62"/>
  <c r="Z28" i="62"/>
  <c r="AJ28" i="62"/>
  <c r="H27" i="62"/>
  <c r="AH31" i="62"/>
  <c r="F30" i="62"/>
  <c r="K24" i="62"/>
  <c r="L24" i="62" s="1"/>
  <c r="AC24" i="62"/>
  <c r="AG28" i="62"/>
  <c r="E27" i="62"/>
  <c r="AI26" i="62"/>
  <c r="G25" i="62"/>
  <c r="AA25" i="62" s="1"/>
  <c r="K22" i="61"/>
  <c r="L22" i="61" s="1"/>
  <c r="AC22" i="61"/>
  <c r="AI26" i="61"/>
  <c r="G25" i="61"/>
  <c r="AJ29" i="61"/>
  <c r="H28" i="61"/>
  <c r="AF27" i="61"/>
  <c r="D26" i="61"/>
  <c r="AG37" i="61"/>
  <c r="E36" i="61"/>
  <c r="Z24" i="61"/>
  <c r="AH24" i="61"/>
  <c r="F23" i="61"/>
  <c r="AA23" i="61" s="1"/>
  <c r="D27" i="60"/>
  <c r="AF28" i="60"/>
  <c r="AI25" i="60"/>
  <c r="G24" i="60"/>
  <c r="AC22" i="60"/>
  <c r="K22" i="60"/>
  <c r="L22" i="60" s="1"/>
  <c r="AH26" i="60"/>
  <c r="F25" i="60"/>
  <c r="E27" i="60"/>
  <c r="AG28" i="60"/>
  <c r="AA23" i="60"/>
  <c r="Z24" i="60"/>
  <c r="AJ26" i="60"/>
  <c r="H25" i="60"/>
  <c r="AC23" i="59"/>
  <c r="K23" i="59"/>
  <c r="L23" i="59" s="1"/>
  <c r="AG26" i="59"/>
  <c r="E25" i="59"/>
  <c r="AI26" i="59"/>
  <c r="G25" i="59"/>
  <c r="AJ30" i="59"/>
  <c r="H29" i="59"/>
  <c r="AH25" i="59"/>
  <c r="F24" i="59"/>
  <c r="Z25" i="59"/>
  <c r="AA24" i="59"/>
  <c r="AF27" i="59"/>
  <c r="D26" i="59"/>
  <c r="Z24" i="58"/>
  <c r="AA23" i="58"/>
  <c r="AC22" i="58"/>
  <c r="K22" i="58"/>
  <c r="L22" i="58" s="1"/>
  <c r="D29" i="58"/>
  <c r="AF30" i="58"/>
  <c r="E25" i="58"/>
  <c r="AG26" i="58"/>
  <c r="AH28" i="58"/>
  <c r="F27" i="58"/>
  <c r="AJ29" i="58"/>
  <c r="H28" i="58"/>
  <c r="AI30" i="58"/>
  <c r="G29" i="58"/>
  <c r="AI29" i="57"/>
  <c r="G28" i="57"/>
  <c r="AJ28" i="57"/>
  <c r="H27" i="57"/>
  <c r="D45" i="57"/>
  <c r="D46" i="57"/>
  <c r="O25" i="57" s="1"/>
  <c r="AC22" i="57"/>
  <c r="K22" i="57"/>
  <c r="L22" i="57" s="1"/>
  <c r="AG30" i="57"/>
  <c r="E29" i="57"/>
  <c r="Z24" i="57"/>
  <c r="AA23" i="57"/>
  <c r="AH30" i="57"/>
  <c r="F29" i="57"/>
  <c r="Z25" i="56"/>
  <c r="AA24" i="56"/>
  <c r="AF32" i="56"/>
  <c r="D31" i="56"/>
  <c r="AC23" i="56"/>
  <c r="K23" i="56"/>
  <c r="L23" i="56" s="1"/>
  <c r="F27" i="56"/>
  <c r="AH28" i="56"/>
  <c r="AI30" i="56"/>
  <c r="G29" i="56"/>
  <c r="AG31" i="56"/>
  <c r="E30" i="56"/>
  <c r="AJ26" i="56"/>
  <c r="H25" i="56"/>
  <c r="AJ28" i="37"/>
  <c r="H27" i="37"/>
  <c r="Z28" i="37"/>
  <c r="AG27" i="37"/>
  <c r="E26" i="37"/>
  <c r="AA25" i="37"/>
  <c r="AC25" i="37" s="1"/>
  <c r="F25" i="37"/>
  <c r="AH26" i="37"/>
  <c r="D27" i="37"/>
  <c r="AF28" i="37"/>
  <c r="AI27" i="37"/>
  <c r="G26" i="37"/>
  <c r="K15" i="37"/>
  <c r="L16" i="55" l="1"/>
  <c r="K23" i="72"/>
  <c r="L23" i="72" s="1"/>
  <c r="AC23" i="72"/>
  <c r="AG34" i="72"/>
  <c r="E33" i="72"/>
  <c r="AJ29" i="72"/>
  <c r="H28" i="72"/>
  <c r="AA24" i="72"/>
  <c r="Z25" i="72"/>
  <c r="AH31" i="72"/>
  <c r="F30" i="72"/>
  <c r="AF31" i="72"/>
  <c r="D30" i="72"/>
  <c r="AI31" i="72"/>
  <c r="G30" i="72"/>
  <c r="AH32" i="71"/>
  <c r="F31" i="71"/>
  <c r="AJ29" i="71"/>
  <c r="H28" i="71"/>
  <c r="AF29" i="71"/>
  <c r="D28" i="71"/>
  <c r="AG29" i="71"/>
  <c r="E28" i="71"/>
  <c r="AC25" i="71"/>
  <c r="K25" i="71"/>
  <c r="L25" i="71" s="1"/>
  <c r="Z29" i="71"/>
  <c r="G26" i="71"/>
  <c r="AA26" i="71" s="1"/>
  <c r="AI27" i="71"/>
  <c r="AH27" i="70"/>
  <c r="F26" i="70"/>
  <c r="AC24" i="70"/>
  <c r="K24" i="70"/>
  <c r="L24" i="70" s="1"/>
  <c r="AJ28" i="70"/>
  <c r="H27" i="70"/>
  <c r="AA25" i="70"/>
  <c r="Z26" i="70"/>
  <c r="AI27" i="70"/>
  <c r="G26" i="70"/>
  <c r="E27" i="70"/>
  <c r="AG28" i="70"/>
  <c r="AF26" i="70"/>
  <c r="D25" i="70"/>
  <c r="AH32" i="69"/>
  <c r="F31" i="69"/>
  <c r="K24" i="69"/>
  <c r="L24" i="69" s="1"/>
  <c r="AC24" i="69"/>
  <c r="Z29" i="69"/>
  <c r="AG29" i="69"/>
  <c r="E28" i="69"/>
  <c r="AJ26" i="69"/>
  <c r="H25" i="69"/>
  <c r="AA25" i="69"/>
  <c r="AI27" i="69"/>
  <c r="G26" i="69"/>
  <c r="AF29" i="68"/>
  <c r="D28" i="68"/>
  <c r="K23" i="68"/>
  <c r="L23" i="68" s="1"/>
  <c r="AC23" i="68"/>
  <c r="AG33" i="68"/>
  <c r="E32" i="68"/>
  <c r="Z25" i="68"/>
  <c r="AA24" i="68"/>
  <c r="H32" i="68"/>
  <c r="AJ33" i="68"/>
  <c r="AH29" i="68"/>
  <c r="F28" i="68"/>
  <c r="G32" i="68"/>
  <c r="AI33" i="68"/>
  <c r="H26" i="67"/>
  <c r="AJ27" i="67"/>
  <c r="AF30" i="67"/>
  <c r="D29" i="67"/>
  <c r="AH29" i="67"/>
  <c r="F28" i="67"/>
  <c r="Z25" i="67"/>
  <c r="AA24" i="67"/>
  <c r="AI30" i="67"/>
  <c r="G29" i="67"/>
  <c r="AG33" i="67"/>
  <c r="E32" i="67"/>
  <c r="AC23" i="67"/>
  <c r="K23" i="67"/>
  <c r="L23" i="67" s="1"/>
  <c r="AJ27" i="66"/>
  <c r="H26" i="66"/>
  <c r="AG27" i="66"/>
  <c r="E26" i="66"/>
  <c r="AH26" i="66"/>
  <c r="F25" i="66"/>
  <c r="AI27" i="66"/>
  <c r="G26" i="66"/>
  <c r="K23" i="66"/>
  <c r="L23" i="66" s="1"/>
  <c r="AC23" i="66"/>
  <c r="Z26" i="66"/>
  <c r="D24" i="66"/>
  <c r="AA24" i="66" s="1"/>
  <c r="AF25" i="66"/>
  <c r="AF27" i="65"/>
  <c r="D26" i="65"/>
  <c r="AC23" i="65"/>
  <c r="K23" i="65"/>
  <c r="L23" i="65" s="1"/>
  <c r="AI27" i="65"/>
  <c r="G26" i="65"/>
  <c r="AA24" i="65"/>
  <c r="Z25" i="65"/>
  <c r="AG37" i="65"/>
  <c r="E36" i="65"/>
  <c r="H31" i="65"/>
  <c r="AJ32" i="65"/>
  <c r="AH33" i="65"/>
  <c r="F32" i="65"/>
  <c r="AC23" i="64"/>
  <c r="K23" i="64"/>
  <c r="L23" i="64" s="1"/>
  <c r="AJ32" i="64"/>
  <c r="H31" i="64"/>
  <c r="AH28" i="64"/>
  <c r="F27" i="64"/>
  <c r="Z25" i="64"/>
  <c r="AA24" i="64"/>
  <c r="G26" i="64"/>
  <c r="AI27" i="64"/>
  <c r="AF27" i="64"/>
  <c r="D26" i="64"/>
  <c r="AG27" i="64"/>
  <c r="E26" i="64"/>
  <c r="AH26" i="63"/>
  <c r="F25" i="63"/>
  <c r="AF28" i="63"/>
  <c r="D27" i="63"/>
  <c r="AG29" i="63"/>
  <c r="E28" i="63"/>
  <c r="AC23" i="63"/>
  <c r="K23" i="63"/>
  <c r="L23" i="63" s="1"/>
  <c r="AI26" i="63"/>
  <c r="G25" i="63"/>
  <c r="Z25" i="63"/>
  <c r="AA24" i="63"/>
  <c r="AJ27" i="63"/>
  <c r="H26" i="63"/>
  <c r="AI27" i="62"/>
  <c r="G26" i="62"/>
  <c r="AA26" i="62" s="1"/>
  <c r="H28" i="62"/>
  <c r="AJ29" i="62"/>
  <c r="F31" i="62"/>
  <c r="AH32" i="62"/>
  <c r="AG29" i="62"/>
  <c r="E28" i="62"/>
  <c r="Z29" i="62"/>
  <c r="K25" i="62"/>
  <c r="L25" i="62" s="1"/>
  <c r="AC25" i="62"/>
  <c r="AF29" i="62"/>
  <c r="D28" i="62"/>
  <c r="AC23" i="61"/>
  <c r="K23" i="61"/>
  <c r="L23" i="61" s="1"/>
  <c r="AF28" i="61"/>
  <c r="D27" i="61"/>
  <c r="AH25" i="61"/>
  <c r="F24" i="61"/>
  <c r="AA24" i="61" s="1"/>
  <c r="AJ30" i="61"/>
  <c r="H29" i="61"/>
  <c r="Z25" i="61"/>
  <c r="AI27" i="61"/>
  <c r="G26" i="61"/>
  <c r="AG38" i="61"/>
  <c r="E37" i="61"/>
  <c r="AH27" i="60"/>
  <c r="F26" i="60"/>
  <c r="AJ27" i="60"/>
  <c r="H26" i="60"/>
  <c r="Z25" i="60"/>
  <c r="AA24" i="60"/>
  <c r="K23" i="60"/>
  <c r="L23" i="60" s="1"/>
  <c r="AC23" i="60"/>
  <c r="AI26" i="60"/>
  <c r="G25" i="60"/>
  <c r="AG29" i="60"/>
  <c r="E28" i="60"/>
  <c r="AF29" i="60"/>
  <c r="D28" i="60"/>
  <c r="D27" i="59"/>
  <c r="AF28" i="59"/>
  <c r="AI27" i="59"/>
  <c r="G26" i="59"/>
  <c r="AC24" i="59"/>
  <c r="K24" i="59"/>
  <c r="L24" i="59" s="1"/>
  <c r="AJ31" i="59"/>
  <c r="H30" i="59"/>
  <c r="AA25" i="59"/>
  <c r="Z26" i="59"/>
  <c r="AG27" i="59"/>
  <c r="E26" i="59"/>
  <c r="AH26" i="59"/>
  <c r="F25" i="59"/>
  <c r="AG27" i="58"/>
  <c r="E26" i="58"/>
  <c r="K23" i="58"/>
  <c r="L23" i="58" s="1"/>
  <c r="AC23" i="58"/>
  <c r="AI31" i="58"/>
  <c r="G30" i="58"/>
  <c r="D30" i="58"/>
  <c r="AF31" i="58"/>
  <c r="AJ30" i="58"/>
  <c r="H29" i="58"/>
  <c r="AH29" i="58"/>
  <c r="F28" i="58"/>
  <c r="Z25" i="58"/>
  <c r="AA24" i="58"/>
  <c r="K23" i="57"/>
  <c r="L23" i="57" s="1"/>
  <c r="AC23" i="57"/>
  <c r="AH31" i="57"/>
  <c r="F30" i="57"/>
  <c r="Z25" i="57"/>
  <c r="AA24" i="57"/>
  <c r="AJ29" i="57"/>
  <c r="H28" i="57"/>
  <c r="D47" i="57"/>
  <c r="V25" i="57" s="1"/>
  <c r="E30" i="57"/>
  <c r="AG31" i="57"/>
  <c r="AI30" i="57"/>
  <c r="G29" i="57"/>
  <c r="AH29" i="56"/>
  <c r="F28" i="56"/>
  <c r="H26" i="56"/>
  <c r="AJ27" i="56"/>
  <c r="AG32" i="56"/>
  <c r="E31" i="56"/>
  <c r="AF33" i="56"/>
  <c r="D32" i="56"/>
  <c r="AC24" i="56"/>
  <c r="K24" i="56"/>
  <c r="L24" i="56" s="1"/>
  <c r="AI31" i="56"/>
  <c r="G30" i="56"/>
  <c r="AA25" i="56"/>
  <c r="Z26" i="56"/>
  <c r="AH27" i="37"/>
  <c r="F26" i="37"/>
  <c r="AA26" i="37" s="1"/>
  <c r="E27" i="37"/>
  <c r="AG28" i="37"/>
  <c r="H28" i="37"/>
  <c r="AJ29" i="37"/>
  <c r="G27" i="37"/>
  <c r="AI28" i="37"/>
  <c r="AF29" i="37"/>
  <c r="D28" i="37"/>
  <c r="Z29" i="37"/>
  <c r="K16" i="37"/>
  <c r="M18" i="55" l="1"/>
  <c r="L17" i="55"/>
  <c r="AA25" i="72"/>
  <c r="Z26" i="72"/>
  <c r="K24" i="72"/>
  <c r="L24" i="72" s="1"/>
  <c r="AC24" i="72"/>
  <c r="AJ30" i="72"/>
  <c r="H29" i="72"/>
  <c r="AF32" i="72"/>
  <c r="D31" i="72"/>
  <c r="AG35" i="72"/>
  <c r="E34" i="72"/>
  <c r="AI32" i="72"/>
  <c r="G31" i="72"/>
  <c r="AH32" i="72"/>
  <c r="F31" i="72"/>
  <c r="AC26" i="71"/>
  <c r="K26" i="71"/>
  <c r="L26" i="71" s="1"/>
  <c r="D29" i="71"/>
  <c r="AF30" i="71"/>
  <c r="AI28" i="71"/>
  <c r="G27" i="71"/>
  <c r="AA27" i="71" s="1"/>
  <c r="AG30" i="71"/>
  <c r="E29" i="71"/>
  <c r="Z30" i="71"/>
  <c r="AJ30" i="71"/>
  <c r="H29" i="71"/>
  <c r="AH33" i="71"/>
  <c r="F32" i="71"/>
  <c r="AC25" i="70"/>
  <c r="K25" i="70"/>
  <c r="L25" i="70" s="1"/>
  <c r="AF27" i="70"/>
  <c r="D26" i="70"/>
  <c r="AA26" i="70" s="1"/>
  <c r="AJ29" i="70"/>
  <c r="H28" i="70"/>
  <c r="AG29" i="70"/>
  <c r="E28" i="70"/>
  <c r="Z27" i="70"/>
  <c r="AI28" i="70"/>
  <c r="G27" i="70"/>
  <c r="F27" i="70"/>
  <c r="AH28" i="70"/>
  <c r="AG30" i="69"/>
  <c r="E29" i="69"/>
  <c r="AI28" i="69"/>
  <c r="G27" i="69"/>
  <c r="AC25" i="69"/>
  <c r="K25" i="69"/>
  <c r="L25" i="69" s="1"/>
  <c r="Z30" i="69"/>
  <c r="AJ27" i="69"/>
  <c r="H26" i="69"/>
  <c r="AH33" i="69"/>
  <c r="F32" i="69"/>
  <c r="AA26" i="69"/>
  <c r="AC24" i="68"/>
  <c r="K24" i="68"/>
  <c r="L24" i="68" s="1"/>
  <c r="Z26" i="68"/>
  <c r="AA25" i="68"/>
  <c r="AI34" i="68"/>
  <c r="G33" i="68"/>
  <c r="AG34" i="68"/>
  <c r="E33" i="68"/>
  <c r="AH30" i="68"/>
  <c r="F29" i="68"/>
  <c r="AJ34" i="68"/>
  <c r="H33" i="68"/>
  <c r="AF30" i="68"/>
  <c r="D29" i="68"/>
  <c r="Z26" i="67"/>
  <c r="AA25" i="67"/>
  <c r="AC24" i="67"/>
  <c r="K24" i="67"/>
  <c r="L24" i="67" s="1"/>
  <c r="AH30" i="67"/>
  <c r="F29" i="67"/>
  <c r="AG34" i="67"/>
  <c r="E33" i="67"/>
  <c r="AF31" i="67"/>
  <c r="D30" i="67"/>
  <c r="AJ28" i="67"/>
  <c r="H27" i="67"/>
  <c r="AI31" i="67"/>
  <c r="G30" i="67"/>
  <c r="AC24" i="66"/>
  <c r="K24" i="66"/>
  <c r="L24" i="66" s="1"/>
  <c r="AH27" i="66"/>
  <c r="F26" i="66"/>
  <c r="AI28" i="66"/>
  <c r="G27" i="66"/>
  <c r="D25" i="66"/>
  <c r="AA25" i="66" s="1"/>
  <c r="AF26" i="66"/>
  <c r="Z27" i="66"/>
  <c r="E27" i="66"/>
  <c r="AG28" i="66"/>
  <c r="H27" i="66"/>
  <c r="AJ28" i="66"/>
  <c r="AC24" i="65"/>
  <c r="K24" i="65"/>
  <c r="L24" i="65" s="1"/>
  <c r="AH34" i="65"/>
  <c r="F33" i="65"/>
  <c r="AI28" i="65"/>
  <c r="G27" i="65"/>
  <c r="AJ33" i="65"/>
  <c r="H32" i="65"/>
  <c r="Z26" i="65"/>
  <c r="AA25" i="65"/>
  <c r="AG38" i="65"/>
  <c r="E37" i="65"/>
  <c r="AF28" i="65"/>
  <c r="D27" i="65"/>
  <c r="AC24" i="64"/>
  <c r="K24" i="64"/>
  <c r="L24" i="64" s="1"/>
  <c r="E27" i="64"/>
  <c r="AG28" i="64"/>
  <c r="D27" i="64"/>
  <c r="AF28" i="64"/>
  <c r="AH29" i="64"/>
  <c r="F28" i="64"/>
  <c r="AI28" i="64"/>
  <c r="G27" i="64"/>
  <c r="H32" i="64"/>
  <c r="AJ33" i="64"/>
  <c r="Z26" i="64"/>
  <c r="AA25" i="64"/>
  <c r="AJ28" i="63"/>
  <c r="H27" i="63"/>
  <c r="AG30" i="63"/>
  <c r="E29" i="63"/>
  <c r="K24" i="63"/>
  <c r="L24" i="63" s="1"/>
  <c r="AC24" i="63"/>
  <c r="Z26" i="63"/>
  <c r="AA25" i="63"/>
  <c r="AF29" i="63"/>
  <c r="D28" i="63"/>
  <c r="AI27" i="63"/>
  <c r="G26" i="63"/>
  <c r="AH27" i="63"/>
  <c r="F26" i="63"/>
  <c r="AF30" i="62"/>
  <c r="D29" i="62"/>
  <c r="AG30" i="62"/>
  <c r="E29" i="62"/>
  <c r="H29" i="62"/>
  <c r="AJ30" i="62"/>
  <c r="F32" i="62"/>
  <c r="AH33" i="62"/>
  <c r="Z30" i="62"/>
  <c r="K26" i="62"/>
  <c r="L26" i="62" s="1"/>
  <c r="AC26" i="62"/>
  <c r="AI28" i="62"/>
  <c r="G27" i="62"/>
  <c r="AA27" i="62" s="1"/>
  <c r="K24" i="61"/>
  <c r="L24" i="61" s="1"/>
  <c r="AC24" i="61"/>
  <c r="AG39" i="61"/>
  <c r="E38" i="61"/>
  <c r="AH26" i="61"/>
  <c r="F25" i="61"/>
  <c r="H30" i="61"/>
  <c r="AJ31" i="61"/>
  <c r="AI28" i="61"/>
  <c r="G27" i="61"/>
  <c r="AF29" i="61"/>
  <c r="D28" i="61"/>
  <c r="Z26" i="61"/>
  <c r="AA25" i="61"/>
  <c r="K24" i="60"/>
  <c r="L24" i="60" s="1"/>
  <c r="AC24" i="60"/>
  <c r="AF30" i="60"/>
  <c r="D29" i="60"/>
  <c r="AA25" i="60"/>
  <c r="Z26" i="60"/>
  <c r="AG30" i="60"/>
  <c r="E29" i="60"/>
  <c r="AJ28" i="60"/>
  <c r="H27" i="60"/>
  <c r="AI27" i="60"/>
  <c r="G26" i="60"/>
  <c r="F27" i="60"/>
  <c r="AH28" i="60"/>
  <c r="AH27" i="59"/>
  <c r="F26" i="59"/>
  <c r="E27" i="59"/>
  <c r="AG28" i="59"/>
  <c r="AI28" i="59"/>
  <c r="G27" i="59"/>
  <c r="AJ32" i="59"/>
  <c r="H31" i="59"/>
  <c r="AA26" i="59"/>
  <c r="Z27" i="59"/>
  <c r="AF29" i="59"/>
  <c r="D28" i="59"/>
  <c r="K25" i="59"/>
  <c r="L25" i="59" s="1"/>
  <c r="AC25" i="59"/>
  <c r="AF32" i="58"/>
  <c r="D31" i="58"/>
  <c r="AC24" i="58"/>
  <c r="K24" i="58"/>
  <c r="L24" i="58" s="1"/>
  <c r="Z26" i="58"/>
  <c r="AA25" i="58"/>
  <c r="AI32" i="58"/>
  <c r="G31" i="58"/>
  <c r="AH30" i="58"/>
  <c r="F29" i="58"/>
  <c r="AJ31" i="58"/>
  <c r="H30" i="58"/>
  <c r="AG28" i="58"/>
  <c r="E27" i="58"/>
  <c r="K24" i="57"/>
  <c r="L24" i="57" s="1"/>
  <c r="AC24" i="57"/>
  <c r="AI31" i="57"/>
  <c r="G30" i="57"/>
  <c r="E31" i="57"/>
  <c r="AG32" i="57"/>
  <c r="F31" i="57"/>
  <c r="AH32" i="57"/>
  <c r="AJ30" i="57"/>
  <c r="H29" i="57"/>
  <c r="Z26" i="57"/>
  <c r="AA25" i="57"/>
  <c r="K25" i="56"/>
  <c r="L25" i="56" s="1"/>
  <c r="AC25" i="56"/>
  <c r="E32" i="56"/>
  <c r="AG33" i="56"/>
  <c r="AJ28" i="56"/>
  <c r="H27" i="56"/>
  <c r="Z27" i="56"/>
  <c r="AA26" i="56"/>
  <c r="AI32" i="56"/>
  <c r="G31" i="56"/>
  <c r="AF34" i="56"/>
  <c r="D33" i="56"/>
  <c r="AH30" i="56"/>
  <c r="F29" i="56"/>
  <c r="AC26" i="37"/>
  <c r="K26" i="37"/>
  <c r="AJ30" i="37"/>
  <c r="H29" i="37"/>
  <c r="Z30" i="37"/>
  <c r="E28" i="37"/>
  <c r="AG29" i="37"/>
  <c r="AF30" i="37"/>
  <c r="D29" i="37"/>
  <c r="F27" i="37"/>
  <c r="AA27" i="37" s="1"/>
  <c r="AH28" i="37"/>
  <c r="G28" i="37"/>
  <c r="AI29" i="37"/>
  <c r="K17" i="37"/>
  <c r="M20" i="55" l="1"/>
  <c r="L18" i="55"/>
  <c r="AH33" i="72"/>
  <c r="F32" i="72"/>
  <c r="AJ31" i="72"/>
  <c r="H30" i="72"/>
  <c r="AI33" i="72"/>
  <c r="G32" i="72"/>
  <c r="AA26" i="72"/>
  <c r="Z27" i="72"/>
  <c r="AF33" i="72"/>
  <c r="D32" i="72"/>
  <c r="AG36" i="72"/>
  <c r="E35" i="72"/>
  <c r="K25" i="72"/>
  <c r="L25" i="72" s="1"/>
  <c r="AC25" i="72"/>
  <c r="AI29" i="71"/>
  <c r="G28" i="71"/>
  <c r="AA28" i="71" s="1"/>
  <c r="AC27" i="71"/>
  <c r="K27" i="71"/>
  <c r="L27" i="71" s="1"/>
  <c r="AH34" i="71"/>
  <c r="F33" i="71"/>
  <c r="AF31" i="71"/>
  <c r="D30" i="71"/>
  <c r="AJ31" i="71"/>
  <c r="H30" i="71"/>
  <c r="AG31" i="71"/>
  <c r="E30" i="71"/>
  <c r="Z31" i="71"/>
  <c r="K26" i="70"/>
  <c r="L26" i="70" s="1"/>
  <c r="AC26" i="70"/>
  <c r="AJ30" i="70"/>
  <c r="H29" i="70"/>
  <c r="AG30" i="70"/>
  <c r="E29" i="70"/>
  <c r="AH29" i="70"/>
  <c r="F28" i="70"/>
  <c r="AI29" i="70"/>
  <c r="G28" i="70"/>
  <c r="D27" i="70"/>
  <c r="AF28" i="70"/>
  <c r="Z28" i="70"/>
  <c r="AA27" i="70"/>
  <c r="K26" i="69"/>
  <c r="L26" i="69" s="1"/>
  <c r="AC26" i="69"/>
  <c r="Z31" i="69"/>
  <c r="AA27" i="69"/>
  <c r="AH34" i="69"/>
  <c r="F33" i="69"/>
  <c r="AI29" i="69"/>
  <c r="G28" i="69"/>
  <c r="AJ28" i="69"/>
  <c r="H27" i="69"/>
  <c r="AG31" i="69"/>
  <c r="E30" i="69"/>
  <c r="AF31" i="68"/>
  <c r="D30" i="68"/>
  <c r="AI35" i="68"/>
  <c r="G34" i="68"/>
  <c r="K25" i="68"/>
  <c r="L25" i="68" s="1"/>
  <c r="AC25" i="68"/>
  <c r="AJ35" i="68"/>
  <c r="H34" i="68"/>
  <c r="Z27" i="68"/>
  <c r="AA26" i="68"/>
  <c r="AG35" i="68"/>
  <c r="E34" i="68"/>
  <c r="AH31" i="68"/>
  <c r="F30" i="68"/>
  <c r="AI32" i="67"/>
  <c r="G31" i="67"/>
  <c r="AH31" i="67"/>
  <c r="F30" i="67"/>
  <c r="AJ29" i="67"/>
  <c r="H28" i="67"/>
  <c r="AG35" i="67"/>
  <c r="E34" i="67"/>
  <c r="K25" i="67"/>
  <c r="L25" i="67" s="1"/>
  <c r="AC25" i="67"/>
  <c r="AF32" i="67"/>
  <c r="D31" i="67"/>
  <c r="AA26" i="67"/>
  <c r="Z27" i="67"/>
  <c r="AI29" i="66"/>
  <c r="G28" i="66"/>
  <c r="AC25" i="66"/>
  <c r="K25" i="66"/>
  <c r="L25" i="66" s="1"/>
  <c r="E28" i="66"/>
  <c r="AG29" i="66"/>
  <c r="AJ29" i="66"/>
  <c r="H28" i="66"/>
  <c r="F27" i="66"/>
  <c r="AH28" i="66"/>
  <c r="Z28" i="66"/>
  <c r="AF27" i="66"/>
  <c r="D26" i="66"/>
  <c r="AA26" i="66" s="1"/>
  <c r="AF29" i="65"/>
  <c r="D28" i="65"/>
  <c r="AI29" i="65"/>
  <c r="G28" i="65"/>
  <c r="AJ34" i="65"/>
  <c r="H33" i="65"/>
  <c r="AG39" i="65"/>
  <c r="E38" i="65"/>
  <c r="AH35" i="65"/>
  <c r="F34" i="65"/>
  <c r="AC25" i="65"/>
  <c r="K25" i="65"/>
  <c r="L25" i="65" s="1"/>
  <c r="AA26" i="65"/>
  <c r="Z27" i="65"/>
  <c r="AH30" i="64"/>
  <c r="F29" i="64"/>
  <c r="AC25" i="64"/>
  <c r="K25" i="64"/>
  <c r="L25" i="64" s="1"/>
  <c r="AJ34" i="64"/>
  <c r="H33" i="64"/>
  <c r="AG29" i="64"/>
  <c r="E28" i="64"/>
  <c r="AF29" i="64"/>
  <c r="D28" i="64"/>
  <c r="Z27" i="64"/>
  <c r="AA26" i="64"/>
  <c r="AI29" i="64"/>
  <c r="G28" i="64"/>
  <c r="K25" i="63"/>
  <c r="L25" i="63" s="1"/>
  <c r="AC25" i="63"/>
  <c r="Z27" i="63"/>
  <c r="AA26" i="63"/>
  <c r="AH28" i="63"/>
  <c r="F27" i="63"/>
  <c r="AI28" i="63"/>
  <c r="G27" i="63"/>
  <c r="AG31" i="63"/>
  <c r="E30" i="63"/>
  <c r="AF30" i="63"/>
  <c r="D29" i="63"/>
  <c r="H28" i="63"/>
  <c r="AJ29" i="63"/>
  <c r="AI29" i="62"/>
  <c r="G28" i="62"/>
  <c r="AA28" i="62" s="1"/>
  <c r="AG31" i="62"/>
  <c r="E30" i="62"/>
  <c r="K27" i="62"/>
  <c r="L27" i="62" s="1"/>
  <c r="AC27" i="62"/>
  <c r="Z31" i="62"/>
  <c r="AF31" i="62"/>
  <c r="D30" i="62"/>
  <c r="AJ31" i="62"/>
  <c r="H30" i="62"/>
  <c r="AH34" i="62"/>
  <c r="F33" i="62"/>
  <c r="AA26" i="61"/>
  <c r="Z27" i="61"/>
  <c r="AH27" i="61"/>
  <c r="F26" i="61"/>
  <c r="AJ32" i="61"/>
  <c r="H31" i="61"/>
  <c r="K25" i="61"/>
  <c r="L25" i="61" s="1"/>
  <c r="AC25" i="61"/>
  <c r="AF30" i="61"/>
  <c r="D29" i="61"/>
  <c r="AG40" i="61"/>
  <c r="E39" i="61"/>
  <c r="AI29" i="61"/>
  <c r="G28" i="61"/>
  <c r="AJ29" i="60"/>
  <c r="H28" i="60"/>
  <c r="AG31" i="60"/>
  <c r="E30" i="60"/>
  <c r="AA26" i="60"/>
  <c r="Z27" i="60"/>
  <c r="AC25" i="60"/>
  <c r="K25" i="60"/>
  <c r="L25" i="60" s="1"/>
  <c r="AI28" i="60"/>
  <c r="G27" i="60"/>
  <c r="D30" i="60"/>
  <c r="AF31" i="60"/>
  <c r="AH29" i="60"/>
  <c r="F28" i="60"/>
  <c r="AI29" i="59"/>
  <c r="G28" i="59"/>
  <c r="AG29" i="59"/>
  <c r="E28" i="59"/>
  <c r="AF30" i="59"/>
  <c r="D29" i="59"/>
  <c r="AJ33" i="59"/>
  <c r="H32" i="59"/>
  <c r="Z28" i="59"/>
  <c r="AC26" i="59"/>
  <c r="K26" i="59"/>
  <c r="L26" i="59" s="1"/>
  <c r="F27" i="59"/>
  <c r="AA27" i="59" s="1"/>
  <c r="AH28" i="59"/>
  <c r="AI33" i="58"/>
  <c r="G32" i="58"/>
  <c r="K25" i="58"/>
  <c r="L25" i="58" s="1"/>
  <c r="AC25" i="58"/>
  <c r="AG29" i="58"/>
  <c r="E28" i="58"/>
  <c r="AA26" i="58"/>
  <c r="Z27" i="58"/>
  <c r="AJ32" i="58"/>
  <c r="H31" i="58"/>
  <c r="AH31" i="58"/>
  <c r="F30" i="58"/>
  <c r="AF33" i="58"/>
  <c r="D32" i="58"/>
  <c r="F32" i="57"/>
  <c r="AH33" i="57"/>
  <c r="AG33" i="57"/>
  <c r="E32" i="57"/>
  <c r="H30" i="57"/>
  <c r="AJ31" i="57"/>
  <c r="AA26" i="57"/>
  <c r="Z27" i="57"/>
  <c r="AI32" i="57"/>
  <c r="G31" i="57"/>
  <c r="AC25" i="57"/>
  <c r="K25" i="57"/>
  <c r="L25" i="57" s="1"/>
  <c r="K26" i="56"/>
  <c r="L26" i="56" s="1"/>
  <c r="AC26" i="56"/>
  <c r="AH31" i="56"/>
  <c r="F30" i="56"/>
  <c r="H28" i="56"/>
  <c r="AJ29" i="56"/>
  <c r="AG34" i="56"/>
  <c r="E33" i="56"/>
  <c r="AF35" i="56"/>
  <c r="D34" i="56"/>
  <c r="Z28" i="56"/>
  <c r="AA27" i="56"/>
  <c r="AI33" i="56"/>
  <c r="G32" i="56"/>
  <c r="AC27" i="37"/>
  <c r="K27" i="37"/>
  <c r="AG30" i="37"/>
  <c r="E29" i="37"/>
  <c r="F28" i="37"/>
  <c r="AA28" i="37" s="1"/>
  <c r="AH29" i="37"/>
  <c r="Z31" i="37"/>
  <c r="AJ31" i="37"/>
  <c r="H30" i="37"/>
  <c r="AI30" i="37"/>
  <c r="G29" i="37"/>
  <c r="AF31" i="37"/>
  <c r="D30" i="37"/>
  <c r="L26" i="37"/>
  <c r="K18" i="37"/>
  <c r="L19" i="55" l="1"/>
  <c r="Z28" i="72"/>
  <c r="AA27" i="72"/>
  <c r="AI34" i="72"/>
  <c r="G33" i="72"/>
  <c r="K26" i="72"/>
  <c r="L26" i="72" s="1"/>
  <c r="AC26" i="72"/>
  <c r="AG37" i="72"/>
  <c r="E36" i="72"/>
  <c r="AJ32" i="72"/>
  <c r="H31" i="72"/>
  <c r="AF34" i="72"/>
  <c r="D33" i="72"/>
  <c r="AH34" i="72"/>
  <c r="F33" i="72"/>
  <c r="AF32" i="71"/>
  <c r="D31" i="71"/>
  <c r="AG32" i="71"/>
  <c r="E31" i="71"/>
  <c r="AC28" i="71"/>
  <c r="K28" i="71"/>
  <c r="L28" i="71" s="1"/>
  <c r="Z32" i="71"/>
  <c r="AH35" i="71"/>
  <c r="F34" i="71"/>
  <c r="AJ32" i="71"/>
  <c r="H31" i="71"/>
  <c r="AI30" i="71"/>
  <c r="G29" i="71"/>
  <c r="AA29" i="71" s="1"/>
  <c r="AH30" i="70"/>
  <c r="F29" i="70"/>
  <c r="Z29" i="70"/>
  <c r="AG31" i="70"/>
  <c r="E30" i="70"/>
  <c r="AF29" i="70"/>
  <c r="D28" i="70"/>
  <c r="AA28" i="70" s="1"/>
  <c r="AJ31" i="70"/>
  <c r="H30" i="70"/>
  <c r="AC27" i="70"/>
  <c r="K27" i="70"/>
  <c r="L27" i="70" s="1"/>
  <c r="AI30" i="70"/>
  <c r="G29" i="70"/>
  <c r="AI30" i="69"/>
  <c r="G29" i="69"/>
  <c r="AC27" i="69"/>
  <c r="K27" i="69"/>
  <c r="L27" i="69" s="1"/>
  <c r="AH35" i="69"/>
  <c r="F34" i="69"/>
  <c r="AG32" i="69"/>
  <c r="E31" i="69"/>
  <c r="Z32" i="69"/>
  <c r="AJ29" i="69"/>
  <c r="H28" i="69"/>
  <c r="AA28" i="69"/>
  <c r="H35" i="68"/>
  <c r="AJ36" i="68"/>
  <c r="AH32" i="68"/>
  <c r="F31" i="68"/>
  <c r="AG36" i="68"/>
  <c r="E35" i="68"/>
  <c r="AI36" i="68"/>
  <c r="G35" i="68"/>
  <c r="AC26" i="68"/>
  <c r="K26" i="68"/>
  <c r="L26" i="68" s="1"/>
  <c r="Z28" i="68"/>
  <c r="AA27" i="68"/>
  <c r="AF32" i="68"/>
  <c r="D31" i="68"/>
  <c r="K26" i="67"/>
  <c r="L26" i="67" s="1"/>
  <c r="AC26" i="67"/>
  <c r="AJ30" i="67"/>
  <c r="H29" i="67"/>
  <c r="AF33" i="67"/>
  <c r="D32" i="67"/>
  <c r="AH32" i="67"/>
  <c r="F31" i="67"/>
  <c r="Z28" i="67"/>
  <c r="AA27" i="67"/>
  <c r="AG36" i="67"/>
  <c r="E35" i="67"/>
  <c r="AI33" i="67"/>
  <c r="G32" i="67"/>
  <c r="AJ30" i="66"/>
  <c r="H29" i="66"/>
  <c r="D27" i="66"/>
  <c r="AA27" i="66" s="1"/>
  <c r="AF28" i="66"/>
  <c r="K26" i="66"/>
  <c r="L26" i="66" s="1"/>
  <c r="AC26" i="66"/>
  <c r="Z29" i="66"/>
  <c r="AG30" i="66"/>
  <c r="E29" i="66"/>
  <c r="AH29" i="66"/>
  <c r="F28" i="66"/>
  <c r="AI30" i="66"/>
  <c r="G29" i="66"/>
  <c r="AG40" i="65"/>
  <c r="E39" i="65"/>
  <c r="K26" i="65"/>
  <c r="L26" i="65" s="1"/>
  <c r="AC26" i="65"/>
  <c r="H34" i="65"/>
  <c r="AJ35" i="65"/>
  <c r="AI30" i="65"/>
  <c r="G29" i="65"/>
  <c r="Z28" i="65"/>
  <c r="AA27" i="65"/>
  <c r="AH36" i="65"/>
  <c r="F35" i="65"/>
  <c r="D29" i="65"/>
  <c r="AF30" i="65"/>
  <c r="AC26" i="64"/>
  <c r="K26" i="64"/>
  <c r="L26" i="64" s="1"/>
  <c r="Z28" i="64"/>
  <c r="AA27" i="64"/>
  <c r="AI30" i="64"/>
  <c r="G29" i="64"/>
  <c r="AF30" i="64"/>
  <c r="D29" i="64"/>
  <c r="AJ35" i="64"/>
  <c r="H34" i="64"/>
  <c r="AG30" i="64"/>
  <c r="E29" i="64"/>
  <c r="AH31" i="64"/>
  <c r="F30" i="64"/>
  <c r="AH29" i="63"/>
  <c r="F28" i="63"/>
  <c r="K26" i="63"/>
  <c r="L26" i="63" s="1"/>
  <c r="AC26" i="63"/>
  <c r="H29" i="63"/>
  <c r="AJ30" i="63"/>
  <c r="AF31" i="63"/>
  <c r="D30" i="63"/>
  <c r="Z28" i="63"/>
  <c r="AA27" i="63"/>
  <c r="AI29" i="63"/>
  <c r="G28" i="63"/>
  <c r="AG32" i="63"/>
  <c r="E31" i="63"/>
  <c r="AJ32" i="62"/>
  <c r="H31" i="62"/>
  <c r="E31" i="62"/>
  <c r="AG32" i="62"/>
  <c r="K28" i="62"/>
  <c r="L28" i="62" s="1"/>
  <c r="AC28" i="62"/>
  <c r="AH35" i="62"/>
  <c r="F34" i="62"/>
  <c r="AF32" i="62"/>
  <c r="D31" i="62"/>
  <c r="AI30" i="62"/>
  <c r="G29" i="62"/>
  <c r="AA29" i="62" s="1"/>
  <c r="Z32" i="62"/>
  <c r="AI30" i="61"/>
  <c r="G29" i="61"/>
  <c r="H32" i="61"/>
  <c r="AJ33" i="61"/>
  <c r="AG41" i="61"/>
  <c r="E40" i="61"/>
  <c r="AH28" i="61"/>
  <c r="F27" i="61"/>
  <c r="AA27" i="61" s="1"/>
  <c r="Z28" i="61"/>
  <c r="AF31" i="61"/>
  <c r="D30" i="61"/>
  <c r="AC26" i="61"/>
  <c r="K26" i="61"/>
  <c r="L26" i="61" s="1"/>
  <c r="K26" i="60"/>
  <c r="L26" i="60" s="1"/>
  <c r="AC26" i="60"/>
  <c r="AF32" i="60"/>
  <c r="D31" i="60"/>
  <c r="Z28" i="60"/>
  <c r="AA27" i="60"/>
  <c r="AG32" i="60"/>
  <c r="E31" i="60"/>
  <c r="AH30" i="60"/>
  <c r="F29" i="60"/>
  <c r="AI29" i="60"/>
  <c r="G28" i="60"/>
  <c r="AJ30" i="60"/>
  <c r="H29" i="60"/>
  <c r="K27" i="59"/>
  <c r="L27" i="59" s="1"/>
  <c r="AC27" i="59"/>
  <c r="D30" i="59"/>
  <c r="AF31" i="59"/>
  <c r="AH29" i="59"/>
  <c r="F28" i="59"/>
  <c r="AA28" i="59" s="1"/>
  <c r="AG30" i="59"/>
  <c r="E29" i="59"/>
  <c r="H33" i="59"/>
  <c r="AJ34" i="59"/>
  <c r="Z29" i="59"/>
  <c r="AI30" i="59"/>
  <c r="G29" i="59"/>
  <c r="Z28" i="58"/>
  <c r="AA27" i="58"/>
  <c r="K26" i="58"/>
  <c r="L26" i="58" s="1"/>
  <c r="AC26" i="58"/>
  <c r="AF34" i="58"/>
  <c r="D33" i="58"/>
  <c r="AG30" i="58"/>
  <c r="E29" i="58"/>
  <c r="AH32" i="58"/>
  <c r="F31" i="58"/>
  <c r="AJ33" i="58"/>
  <c r="H32" i="58"/>
  <c r="AI34" i="58"/>
  <c r="G33" i="58"/>
  <c r="Z28" i="57"/>
  <c r="AA27" i="57"/>
  <c r="AC26" i="57"/>
  <c r="K26" i="57"/>
  <c r="L26" i="57" s="1"/>
  <c r="AJ32" i="57"/>
  <c r="H31" i="57"/>
  <c r="AG34" i="57"/>
  <c r="E33" i="57"/>
  <c r="AH34" i="57"/>
  <c r="F33" i="57"/>
  <c r="AI33" i="57"/>
  <c r="G32" i="57"/>
  <c r="AG35" i="56"/>
  <c r="E34" i="56"/>
  <c r="G33" i="56"/>
  <c r="AI34" i="56"/>
  <c r="AJ30" i="56"/>
  <c r="H29" i="56"/>
  <c r="K27" i="56"/>
  <c r="L27" i="56" s="1"/>
  <c r="AC27" i="56"/>
  <c r="AA28" i="56"/>
  <c r="Z29" i="56"/>
  <c r="AH32" i="56"/>
  <c r="F31" i="56"/>
  <c r="AF36" i="56"/>
  <c r="D35" i="56"/>
  <c r="AC28" i="37"/>
  <c r="K28" i="37"/>
  <c r="AG31" i="37"/>
  <c r="E30" i="37"/>
  <c r="F29" i="37"/>
  <c r="AA29" i="37" s="1"/>
  <c r="AH30" i="37"/>
  <c r="AJ32" i="37"/>
  <c r="H31" i="37"/>
  <c r="L27" i="37"/>
  <c r="AF32" i="37"/>
  <c r="D31" i="37"/>
  <c r="G30" i="37"/>
  <c r="AI31" i="37"/>
  <c r="Z32" i="37"/>
  <c r="K19" i="37"/>
  <c r="M22" i="55" l="1"/>
  <c r="L20" i="55"/>
  <c r="AG38" i="72"/>
  <c r="E37" i="72"/>
  <c r="AH35" i="72"/>
  <c r="F34" i="72"/>
  <c r="AF35" i="72"/>
  <c r="D34" i="72"/>
  <c r="AI35" i="72"/>
  <c r="G34" i="72"/>
  <c r="AC27" i="72"/>
  <c r="K27" i="72"/>
  <c r="L27" i="72" s="1"/>
  <c r="AJ33" i="72"/>
  <c r="H32" i="72"/>
  <c r="Z29" i="72"/>
  <c r="AA28" i="72"/>
  <c r="Z33" i="71"/>
  <c r="K29" i="71"/>
  <c r="L29" i="71" s="1"/>
  <c r="AC29" i="71"/>
  <c r="AI31" i="71"/>
  <c r="G30" i="71"/>
  <c r="AA30" i="71" s="1"/>
  <c r="AJ33" i="71"/>
  <c r="H32" i="71"/>
  <c r="AG33" i="71"/>
  <c r="E32" i="71"/>
  <c r="AH36" i="71"/>
  <c r="F35" i="71"/>
  <c r="AF33" i="71"/>
  <c r="D32" i="71"/>
  <c r="AC28" i="70"/>
  <c r="K28" i="70"/>
  <c r="L28" i="70" s="1"/>
  <c r="AI31" i="70"/>
  <c r="G30" i="70"/>
  <c r="AG32" i="70"/>
  <c r="E31" i="70"/>
  <c r="Z30" i="70"/>
  <c r="AA29" i="70"/>
  <c r="AF30" i="70"/>
  <c r="D29" i="70"/>
  <c r="AJ32" i="70"/>
  <c r="H31" i="70"/>
  <c r="AH31" i="70"/>
  <c r="F30" i="70"/>
  <c r="AG33" i="69"/>
  <c r="E32" i="69"/>
  <c r="K28" i="69"/>
  <c r="L28" i="69" s="1"/>
  <c r="AC28" i="69"/>
  <c r="AJ30" i="69"/>
  <c r="H29" i="69"/>
  <c r="AA29" i="69" s="1"/>
  <c r="Z33" i="69"/>
  <c r="AH36" i="69"/>
  <c r="F35" i="69"/>
  <c r="AI31" i="69"/>
  <c r="G30" i="69"/>
  <c r="AI37" i="68"/>
  <c r="G36" i="68"/>
  <c r="AF33" i="68"/>
  <c r="D32" i="68"/>
  <c r="AG37" i="68"/>
  <c r="E36" i="68"/>
  <c r="AC27" i="68"/>
  <c r="K27" i="68"/>
  <c r="L27" i="68" s="1"/>
  <c r="AA28" i="68"/>
  <c r="Z29" i="68"/>
  <c r="AH33" i="68"/>
  <c r="F32" i="68"/>
  <c r="AJ37" i="68"/>
  <c r="H36" i="68"/>
  <c r="AH33" i="67"/>
  <c r="F32" i="67"/>
  <c r="AF34" i="67"/>
  <c r="D33" i="67"/>
  <c r="AG37" i="67"/>
  <c r="E36" i="67"/>
  <c r="AC27" i="67"/>
  <c r="K27" i="67"/>
  <c r="L27" i="67" s="1"/>
  <c r="AJ31" i="67"/>
  <c r="H30" i="67"/>
  <c r="AI34" i="67"/>
  <c r="G33" i="67"/>
  <c r="Z29" i="67"/>
  <c r="AA28" i="67"/>
  <c r="Z30" i="66"/>
  <c r="AI31" i="66"/>
  <c r="G30" i="66"/>
  <c r="AF29" i="66"/>
  <c r="D28" i="66"/>
  <c r="AA28" i="66" s="1"/>
  <c r="AH30" i="66"/>
  <c r="F29" i="66"/>
  <c r="AC27" i="66"/>
  <c r="K27" i="66"/>
  <c r="L27" i="66" s="1"/>
  <c r="AG31" i="66"/>
  <c r="E30" i="66"/>
  <c r="AJ31" i="66"/>
  <c r="H30" i="66"/>
  <c r="D30" i="65"/>
  <c r="AF31" i="65"/>
  <c r="AH37" i="65"/>
  <c r="F36" i="65"/>
  <c r="AI31" i="65"/>
  <c r="G30" i="65"/>
  <c r="AJ36" i="65"/>
  <c r="H35" i="65"/>
  <c r="AC27" i="65"/>
  <c r="K27" i="65"/>
  <c r="L27" i="65" s="1"/>
  <c r="Z29" i="65"/>
  <c r="AA28" i="65"/>
  <c r="AG41" i="65"/>
  <c r="E40" i="65"/>
  <c r="AG31" i="64"/>
  <c r="E30" i="64"/>
  <c r="AH32" i="64"/>
  <c r="F31" i="64"/>
  <c r="K27" i="64"/>
  <c r="L27" i="64" s="1"/>
  <c r="AC27" i="64"/>
  <c r="AI31" i="64"/>
  <c r="G30" i="64"/>
  <c r="AJ36" i="64"/>
  <c r="H35" i="64"/>
  <c r="AA28" i="64"/>
  <c r="Z29" i="64"/>
  <c r="AF31" i="64"/>
  <c r="D30" i="64"/>
  <c r="AJ31" i="63"/>
  <c r="H30" i="63"/>
  <c r="AG33" i="63"/>
  <c r="E32" i="63"/>
  <c r="AF32" i="63"/>
  <c r="D31" i="63"/>
  <c r="AI30" i="63"/>
  <c r="G29" i="63"/>
  <c r="K27" i="63"/>
  <c r="L27" i="63" s="1"/>
  <c r="AC27" i="63"/>
  <c r="AA28" i="63"/>
  <c r="Z29" i="63"/>
  <c r="AH30" i="63"/>
  <c r="F29" i="63"/>
  <c r="AH36" i="62"/>
  <c r="F35" i="62"/>
  <c r="AC29" i="62"/>
  <c r="K29" i="62"/>
  <c r="L29" i="62" s="1"/>
  <c r="AG33" i="62"/>
  <c r="E32" i="62"/>
  <c r="AI31" i="62"/>
  <c r="G30" i="62"/>
  <c r="AA30" i="62" s="1"/>
  <c r="Z33" i="62"/>
  <c r="AF33" i="62"/>
  <c r="D32" i="62"/>
  <c r="H32" i="62"/>
  <c r="AJ33" i="62"/>
  <c r="K27" i="61"/>
  <c r="L27" i="61" s="1"/>
  <c r="AC27" i="61"/>
  <c r="AH29" i="61"/>
  <c r="F28" i="61"/>
  <c r="AG42" i="61"/>
  <c r="E41" i="61"/>
  <c r="AJ34" i="61"/>
  <c r="H33" i="61"/>
  <c r="AF32" i="61"/>
  <c r="D31" i="61"/>
  <c r="Z29" i="61"/>
  <c r="AA28" i="61"/>
  <c r="AI31" i="61"/>
  <c r="G30" i="61"/>
  <c r="K27" i="60"/>
  <c r="L27" i="60" s="1"/>
  <c r="AC27" i="60"/>
  <c r="Z29" i="60"/>
  <c r="AA28" i="60"/>
  <c r="AG33" i="60"/>
  <c r="E32" i="60"/>
  <c r="AJ31" i="60"/>
  <c r="H30" i="60"/>
  <c r="AI30" i="60"/>
  <c r="G29" i="60"/>
  <c r="AF33" i="60"/>
  <c r="D32" i="60"/>
  <c r="AH31" i="60"/>
  <c r="F30" i="60"/>
  <c r="K28" i="59"/>
  <c r="L28" i="59" s="1"/>
  <c r="AC28" i="59"/>
  <c r="AI31" i="59"/>
  <c r="G30" i="59"/>
  <c r="AH30" i="59"/>
  <c r="F29" i="59"/>
  <c r="AA29" i="59" s="1"/>
  <c r="AG31" i="59"/>
  <c r="E30" i="59"/>
  <c r="AF32" i="59"/>
  <c r="D31" i="59"/>
  <c r="Z30" i="59"/>
  <c r="AJ35" i="59"/>
  <c r="H34" i="59"/>
  <c r="AF35" i="58"/>
  <c r="D34" i="58"/>
  <c r="Z29" i="58"/>
  <c r="AA28" i="58"/>
  <c r="AI35" i="58"/>
  <c r="G34" i="58"/>
  <c r="AG31" i="58"/>
  <c r="E30" i="58"/>
  <c r="AH33" i="58"/>
  <c r="F32" i="58"/>
  <c r="H33" i="58"/>
  <c r="AJ34" i="58"/>
  <c r="K27" i="58"/>
  <c r="L27" i="58" s="1"/>
  <c r="AC27" i="58"/>
  <c r="AG35" i="57"/>
  <c r="E34" i="57"/>
  <c r="AJ33" i="57"/>
  <c r="H32" i="57"/>
  <c r="AI34" i="57"/>
  <c r="G33" i="57"/>
  <c r="K27" i="57"/>
  <c r="L27" i="57" s="1"/>
  <c r="AC27" i="57"/>
  <c r="AH35" i="57"/>
  <c r="F34" i="57"/>
  <c r="Z29" i="57"/>
  <c r="AA28" i="57"/>
  <c r="AH33" i="56"/>
  <c r="F32" i="56"/>
  <c r="AI35" i="56"/>
  <c r="G34" i="56"/>
  <c r="AA29" i="56"/>
  <c r="Z30" i="56"/>
  <c r="AF37" i="56"/>
  <c r="D36" i="56"/>
  <c r="AC28" i="56"/>
  <c r="K28" i="56"/>
  <c r="L28" i="56" s="1"/>
  <c r="AJ31" i="56"/>
  <c r="H30" i="56"/>
  <c r="E35" i="56"/>
  <c r="AG36" i="56"/>
  <c r="AC29" i="37"/>
  <c r="K29" i="37"/>
  <c r="Z33" i="37"/>
  <c r="AJ33" i="37"/>
  <c r="H32" i="37"/>
  <c r="AA30" i="37"/>
  <c r="AI32" i="37"/>
  <c r="G31" i="37"/>
  <c r="AF33" i="37"/>
  <c r="D32" i="37"/>
  <c r="AG32" i="37"/>
  <c r="E31" i="37"/>
  <c r="AH31" i="37"/>
  <c r="F30" i="37"/>
  <c r="L28" i="37"/>
  <c r="L21" i="55" l="1"/>
  <c r="M24" i="55"/>
  <c r="AI36" i="72"/>
  <c r="G35" i="72"/>
  <c r="Z30" i="72"/>
  <c r="AA29" i="72"/>
  <c r="AF36" i="72"/>
  <c r="D35" i="72"/>
  <c r="AC28" i="72"/>
  <c r="K28" i="72"/>
  <c r="L28" i="72" s="1"/>
  <c r="H33" i="72"/>
  <c r="AJ34" i="72"/>
  <c r="AH36" i="72"/>
  <c r="F35" i="72"/>
  <c r="AG39" i="72"/>
  <c r="E38" i="72"/>
  <c r="H33" i="71"/>
  <c r="AJ34" i="71"/>
  <c r="AC30" i="71"/>
  <c r="K30" i="71"/>
  <c r="L30" i="71" s="1"/>
  <c r="AF34" i="71"/>
  <c r="D33" i="71"/>
  <c r="AI32" i="71"/>
  <c r="G31" i="71"/>
  <c r="AA31" i="71" s="1"/>
  <c r="AH37" i="71"/>
  <c r="F36" i="71"/>
  <c r="Z34" i="71"/>
  <c r="AG34" i="71"/>
  <c r="E33" i="71"/>
  <c r="AC29" i="70"/>
  <c r="K29" i="70"/>
  <c r="L29" i="70" s="1"/>
  <c r="Z31" i="70"/>
  <c r="AH32" i="70"/>
  <c r="F31" i="70"/>
  <c r="AG33" i="70"/>
  <c r="E32" i="70"/>
  <c r="AJ33" i="70"/>
  <c r="H32" i="70"/>
  <c r="AI32" i="70"/>
  <c r="G31" i="70"/>
  <c r="AF31" i="70"/>
  <c r="D30" i="70"/>
  <c r="AA30" i="70" s="1"/>
  <c r="AC29" i="69"/>
  <c r="K29" i="69"/>
  <c r="L29" i="69" s="1"/>
  <c r="Z34" i="69"/>
  <c r="AJ31" i="69"/>
  <c r="H30" i="69"/>
  <c r="AA30" i="69" s="1"/>
  <c r="AI32" i="69"/>
  <c r="G31" i="69"/>
  <c r="AH37" i="69"/>
  <c r="F36" i="69"/>
  <c r="AG34" i="69"/>
  <c r="E33" i="69"/>
  <c r="AJ38" i="68"/>
  <c r="H37" i="68"/>
  <c r="E37" i="68"/>
  <c r="AG38" i="68"/>
  <c r="AH34" i="68"/>
  <c r="F33" i="68"/>
  <c r="AF34" i="68"/>
  <c r="D33" i="68"/>
  <c r="Z30" i="68"/>
  <c r="AA29" i="68"/>
  <c r="K28" i="68"/>
  <c r="L28" i="68" s="1"/>
  <c r="AC28" i="68"/>
  <c r="AI38" i="68"/>
  <c r="G37" i="68"/>
  <c r="Z30" i="67"/>
  <c r="AA29" i="67"/>
  <c r="AG38" i="67"/>
  <c r="E37" i="67"/>
  <c r="AI35" i="67"/>
  <c r="G34" i="67"/>
  <c r="AF35" i="67"/>
  <c r="D34" i="67"/>
  <c r="K28" i="67"/>
  <c r="L28" i="67" s="1"/>
  <c r="AC28" i="67"/>
  <c r="AJ32" i="67"/>
  <c r="H31" i="67"/>
  <c r="AH34" i="67"/>
  <c r="F33" i="67"/>
  <c r="AC28" i="66"/>
  <c r="K28" i="66"/>
  <c r="L28" i="66" s="1"/>
  <c r="AJ32" i="66"/>
  <c r="H31" i="66"/>
  <c r="AF30" i="66"/>
  <c r="D29" i="66"/>
  <c r="AA29" i="66" s="1"/>
  <c r="AH31" i="66"/>
  <c r="F30" i="66"/>
  <c r="AG32" i="66"/>
  <c r="E31" i="66"/>
  <c r="AI32" i="66"/>
  <c r="G31" i="66"/>
  <c r="Z31" i="66"/>
  <c r="AC28" i="65"/>
  <c r="K28" i="65"/>
  <c r="L28" i="65" s="1"/>
  <c r="AJ37" i="65"/>
  <c r="H36" i="65"/>
  <c r="AI32" i="65"/>
  <c r="G31" i="65"/>
  <c r="Z30" i="65"/>
  <c r="AA29" i="65"/>
  <c r="AH38" i="65"/>
  <c r="F37" i="65"/>
  <c r="AF32" i="65"/>
  <c r="D31" i="65"/>
  <c r="AG42" i="65"/>
  <c r="E41" i="65"/>
  <c r="AF32" i="64"/>
  <c r="D31" i="64"/>
  <c r="AC28" i="64"/>
  <c r="K28" i="64"/>
  <c r="L28" i="64" s="1"/>
  <c r="F32" i="64"/>
  <c r="AH33" i="64"/>
  <c r="AJ37" i="64"/>
  <c r="H36" i="64"/>
  <c r="E31" i="64"/>
  <c r="AG32" i="64"/>
  <c r="AA29" i="64"/>
  <c r="Z30" i="64"/>
  <c r="AI32" i="64"/>
  <c r="G31" i="64"/>
  <c r="AI31" i="63"/>
  <c r="G30" i="63"/>
  <c r="AF33" i="63"/>
  <c r="D32" i="63"/>
  <c r="AA29" i="63"/>
  <c r="Z30" i="63"/>
  <c r="AC28" i="63"/>
  <c r="K28" i="63"/>
  <c r="L28" i="63" s="1"/>
  <c r="AG34" i="63"/>
  <c r="E33" i="63"/>
  <c r="AH31" i="63"/>
  <c r="F30" i="63"/>
  <c r="AJ32" i="63"/>
  <c r="H31" i="63"/>
  <c r="AG34" i="62"/>
  <c r="E33" i="62"/>
  <c r="K30" i="62"/>
  <c r="L30" i="62" s="1"/>
  <c r="AC30" i="62"/>
  <c r="AI32" i="62"/>
  <c r="G31" i="62"/>
  <c r="AA31" i="62" s="1"/>
  <c r="AF34" i="62"/>
  <c r="D33" i="62"/>
  <c r="AJ34" i="62"/>
  <c r="H33" i="62"/>
  <c r="Z34" i="62"/>
  <c r="AH37" i="62"/>
  <c r="F36" i="62"/>
  <c r="AI32" i="61"/>
  <c r="G31" i="61"/>
  <c r="AG43" i="61"/>
  <c r="E42" i="61"/>
  <c r="AC28" i="61"/>
  <c r="K28" i="61"/>
  <c r="L28" i="61" s="1"/>
  <c r="Z30" i="61"/>
  <c r="AA29" i="61"/>
  <c r="AH30" i="61"/>
  <c r="F29" i="61"/>
  <c r="AJ35" i="61"/>
  <c r="H34" i="61"/>
  <c r="AF33" i="61"/>
  <c r="D32" i="61"/>
  <c r="AH32" i="60"/>
  <c r="F31" i="60"/>
  <c r="AG34" i="60"/>
  <c r="E33" i="60"/>
  <c r="K28" i="60"/>
  <c r="L28" i="60" s="1"/>
  <c r="AC28" i="60"/>
  <c r="AF34" i="60"/>
  <c r="D33" i="60"/>
  <c r="Z30" i="60"/>
  <c r="AA29" i="60"/>
  <c r="AJ32" i="60"/>
  <c r="H31" i="60"/>
  <c r="AI31" i="60"/>
  <c r="G30" i="60"/>
  <c r="K29" i="59"/>
  <c r="L29" i="59" s="1"/>
  <c r="AC29" i="59"/>
  <c r="AF33" i="59"/>
  <c r="D32" i="59"/>
  <c r="AJ36" i="59"/>
  <c r="H35" i="59"/>
  <c r="AA30" i="59"/>
  <c r="Z31" i="59"/>
  <c r="AI32" i="59"/>
  <c r="G31" i="59"/>
  <c r="AG32" i="59"/>
  <c r="E31" i="59"/>
  <c r="AH31" i="59"/>
  <c r="F30" i="59"/>
  <c r="AI36" i="58"/>
  <c r="G35" i="58"/>
  <c r="AJ35" i="58"/>
  <c r="H34" i="58"/>
  <c r="K28" i="58"/>
  <c r="L28" i="58" s="1"/>
  <c r="AC28" i="58"/>
  <c r="AG32" i="58"/>
  <c r="E31" i="58"/>
  <c r="Z30" i="58"/>
  <c r="AA29" i="58"/>
  <c r="AH34" i="58"/>
  <c r="F33" i="58"/>
  <c r="AF36" i="58"/>
  <c r="D35" i="58"/>
  <c r="AI35" i="57"/>
  <c r="G34" i="57"/>
  <c r="AC28" i="57"/>
  <c r="K28" i="57"/>
  <c r="L28" i="57" s="1"/>
  <c r="Z30" i="57"/>
  <c r="AA29" i="57"/>
  <c r="H33" i="57"/>
  <c r="AJ34" i="57"/>
  <c r="AH36" i="57"/>
  <c r="F35" i="57"/>
  <c r="AG36" i="57"/>
  <c r="E35" i="57"/>
  <c r="AA30" i="56"/>
  <c r="Z31" i="56"/>
  <c r="AF38" i="56"/>
  <c r="D37" i="56"/>
  <c r="AG37" i="56"/>
  <c r="E36" i="56"/>
  <c r="AJ32" i="56"/>
  <c r="H31" i="56"/>
  <c r="AI36" i="56"/>
  <c r="G35" i="56"/>
  <c r="AH34" i="56"/>
  <c r="F33" i="56"/>
  <c r="AC29" i="56"/>
  <c r="K29" i="56"/>
  <c r="L29" i="56" s="1"/>
  <c r="AI33" i="37"/>
  <c r="G32" i="37"/>
  <c r="AG33" i="37"/>
  <c r="E32" i="37"/>
  <c r="Z34" i="37"/>
  <c r="AJ34" i="37"/>
  <c r="H33" i="37"/>
  <c r="AC30" i="37"/>
  <c r="K30" i="37"/>
  <c r="F31" i="37"/>
  <c r="AA31" i="37" s="1"/>
  <c r="AH32" i="37"/>
  <c r="D33" i="37"/>
  <c r="AF34" i="37"/>
  <c r="L29" i="37"/>
  <c r="K20" i="37"/>
  <c r="L22" i="55" l="1"/>
  <c r="AG40" i="72"/>
  <c r="E39" i="72"/>
  <c r="D36" i="72"/>
  <c r="AF37" i="72"/>
  <c r="K29" i="72"/>
  <c r="L29" i="72" s="1"/>
  <c r="AC29" i="72"/>
  <c r="AH37" i="72"/>
  <c r="F36" i="72"/>
  <c r="AA30" i="72"/>
  <c r="Z31" i="72"/>
  <c r="AJ35" i="72"/>
  <c r="H34" i="72"/>
  <c r="AI37" i="72"/>
  <c r="G36" i="72"/>
  <c r="AI33" i="71"/>
  <c r="G32" i="71"/>
  <c r="AA32" i="71" s="1"/>
  <c r="AF35" i="71"/>
  <c r="D34" i="71"/>
  <c r="Z35" i="71"/>
  <c r="AJ35" i="71"/>
  <c r="H34" i="71"/>
  <c r="AH38" i="71"/>
  <c r="F37" i="71"/>
  <c r="AG35" i="71"/>
  <c r="E34" i="71"/>
  <c r="K31" i="71"/>
  <c r="L31" i="71" s="1"/>
  <c r="AC31" i="71"/>
  <c r="K30" i="70"/>
  <c r="L30" i="70" s="1"/>
  <c r="AC30" i="70"/>
  <c r="AF32" i="70"/>
  <c r="D31" i="70"/>
  <c r="AA31" i="70" s="1"/>
  <c r="F32" i="70"/>
  <c r="AH33" i="70"/>
  <c r="AG34" i="70"/>
  <c r="E33" i="70"/>
  <c r="Z32" i="70"/>
  <c r="AI33" i="70"/>
  <c r="G32" i="70"/>
  <c r="AJ34" i="70"/>
  <c r="H33" i="70"/>
  <c r="K30" i="69"/>
  <c r="L30" i="69" s="1"/>
  <c r="AC30" i="69"/>
  <c r="AI33" i="69"/>
  <c r="G32" i="69"/>
  <c r="AG35" i="69"/>
  <c r="E34" i="69"/>
  <c r="AJ32" i="69"/>
  <c r="H31" i="69"/>
  <c r="Z35" i="69"/>
  <c r="AH38" i="69"/>
  <c r="F37" i="69"/>
  <c r="AA31" i="69"/>
  <c r="AF35" i="68"/>
  <c r="D34" i="68"/>
  <c r="AI39" i="68"/>
  <c r="G38" i="68"/>
  <c r="AH35" i="68"/>
  <c r="F34" i="68"/>
  <c r="AG39" i="68"/>
  <c r="E38" i="68"/>
  <c r="AC29" i="68"/>
  <c r="K29" i="68"/>
  <c r="L29" i="68" s="1"/>
  <c r="Z31" i="68"/>
  <c r="AA30" i="68"/>
  <c r="AJ39" i="68"/>
  <c r="H38" i="68"/>
  <c r="AH35" i="67"/>
  <c r="F34" i="67"/>
  <c r="AI36" i="67"/>
  <c r="G35" i="67"/>
  <c r="AJ33" i="67"/>
  <c r="H32" i="67"/>
  <c r="E38" i="67"/>
  <c r="AG39" i="67"/>
  <c r="AF36" i="67"/>
  <c r="D35" i="67"/>
  <c r="K29" i="67"/>
  <c r="L29" i="67" s="1"/>
  <c r="AC29" i="67"/>
  <c r="AA30" i="67"/>
  <c r="Z31" i="67"/>
  <c r="AC29" i="66"/>
  <c r="K29" i="66"/>
  <c r="L29" i="66" s="1"/>
  <c r="AF31" i="66"/>
  <c r="D30" i="66"/>
  <c r="AA30" i="66" s="1"/>
  <c r="AH32" i="66"/>
  <c r="F31" i="66"/>
  <c r="AI33" i="66"/>
  <c r="G32" i="66"/>
  <c r="H32" i="66"/>
  <c r="AJ33" i="66"/>
  <c r="Z32" i="66"/>
  <c r="AG33" i="66"/>
  <c r="E32" i="66"/>
  <c r="AC29" i="65"/>
  <c r="K29" i="65"/>
  <c r="L29" i="65" s="1"/>
  <c r="AG43" i="65"/>
  <c r="E42" i="65"/>
  <c r="AA30" i="65"/>
  <c r="Z31" i="65"/>
  <c r="G32" i="65"/>
  <c r="AI33" i="65"/>
  <c r="AF33" i="65"/>
  <c r="D32" i="65"/>
  <c r="AJ38" i="65"/>
  <c r="H37" i="65"/>
  <c r="AH39" i="65"/>
  <c r="F38" i="65"/>
  <c r="AI33" i="64"/>
  <c r="G32" i="64"/>
  <c r="AH34" i="64"/>
  <c r="F33" i="64"/>
  <c r="K29" i="64"/>
  <c r="L29" i="64" s="1"/>
  <c r="AC29" i="64"/>
  <c r="AG33" i="64"/>
  <c r="E32" i="64"/>
  <c r="AJ38" i="64"/>
  <c r="H37" i="64"/>
  <c r="AA30" i="64"/>
  <c r="Z31" i="64"/>
  <c r="AF33" i="64"/>
  <c r="D32" i="64"/>
  <c r="AA30" i="63"/>
  <c r="Z31" i="63"/>
  <c r="AC29" i="63"/>
  <c r="K29" i="63"/>
  <c r="L29" i="63" s="1"/>
  <c r="H32" i="63"/>
  <c r="AJ33" i="63"/>
  <c r="AH32" i="63"/>
  <c r="F31" i="63"/>
  <c r="AF34" i="63"/>
  <c r="D33" i="63"/>
  <c r="AG35" i="63"/>
  <c r="E34" i="63"/>
  <c r="G31" i="63"/>
  <c r="AI32" i="63"/>
  <c r="AF35" i="62"/>
  <c r="D34" i="62"/>
  <c r="AH38" i="62"/>
  <c r="F37" i="62"/>
  <c r="AI33" i="62"/>
  <c r="G32" i="62"/>
  <c r="AA32" i="62" s="1"/>
  <c r="Z35" i="62"/>
  <c r="K31" i="62"/>
  <c r="L31" i="62" s="1"/>
  <c r="AC31" i="62"/>
  <c r="AJ35" i="62"/>
  <c r="H34" i="62"/>
  <c r="AG35" i="62"/>
  <c r="E34" i="62"/>
  <c r="AC29" i="61"/>
  <c r="K29" i="61"/>
  <c r="L29" i="61" s="1"/>
  <c r="Z31" i="61"/>
  <c r="AF34" i="61"/>
  <c r="D33" i="61"/>
  <c r="AJ36" i="61"/>
  <c r="H35" i="61"/>
  <c r="AG44" i="61"/>
  <c r="E44" i="61" s="1"/>
  <c r="E43" i="61"/>
  <c r="AH31" i="61"/>
  <c r="F30" i="61"/>
  <c r="AA30" i="61" s="1"/>
  <c r="G32" i="61"/>
  <c r="AI33" i="61"/>
  <c r="AF35" i="60"/>
  <c r="D34" i="60"/>
  <c r="AA30" i="60"/>
  <c r="Z31" i="60"/>
  <c r="AH33" i="60"/>
  <c r="F32" i="60"/>
  <c r="AI32" i="60"/>
  <c r="G31" i="60"/>
  <c r="AJ33" i="60"/>
  <c r="H32" i="60"/>
  <c r="AG35" i="60"/>
  <c r="E34" i="60"/>
  <c r="AC29" i="60"/>
  <c r="K29" i="60"/>
  <c r="L29" i="60" s="1"/>
  <c r="AI33" i="59"/>
  <c r="G32" i="59"/>
  <c r="Z32" i="59"/>
  <c r="AH32" i="59"/>
  <c r="F31" i="59"/>
  <c r="AA31" i="59" s="1"/>
  <c r="AJ37" i="59"/>
  <c r="H36" i="59"/>
  <c r="AG33" i="59"/>
  <c r="E32" i="59"/>
  <c r="AF34" i="59"/>
  <c r="D33" i="59"/>
  <c r="AC30" i="59"/>
  <c r="K30" i="59"/>
  <c r="L30" i="59" s="1"/>
  <c r="AG33" i="58"/>
  <c r="E32" i="58"/>
  <c r="D36" i="58"/>
  <c r="AF37" i="58"/>
  <c r="AH35" i="58"/>
  <c r="F34" i="58"/>
  <c r="AJ36" i="58"/>
  <c r="H35" i="58"/>
  <c r="K29" i="58"/>
  <c r="L29" i="58" s="1"/>
  <c r="AC29" i="58"/>
  <c r="AA30" i="58"/>
  <c r="Z31" i="58"/>
  <c r="AI37" i="58"/>
  <c r="G36" i="58"/>
  <c r="AJ35" i="57"/>
  <c r="H34" i="57"/>
  <c r="AC29" i="57"/>
  <c r="K29" i="57"/>
  <c r="L29" i="57" s="1"/>
  <c r="AG37" i="57"/>
  <c r="E36" i="57"/>
  <c r="AA30" i="57"/>
  <c r="Z31" i="57"/>
  <c r="AH37" i="57"/>
  <c r="F36" i="57"/>
  <c r="AI36" i="57"/>
  <c r="G35" i="57"/>
  <c r="AG38" i="56"/>
  <c r="E37" i="56"/>
  <c r="AH35" i="56"/>
  <c r="F34" i="56"/>
  <c r="D38" i="56"/>
  <c r="AF39" i="56"/>
  <c r="Z32" i="56"/>
  <c r="AA31" i="56"/>
  <c r="H32" i="56"/>
  <c r="AJ33" i="56"/>
  <c r="AI37" i="56"/>
  <c r="G36" i="56"/>
  <c r="K30" i="56"/>
  <c r="L30" i="56" s="1"/>
  <c r="AC30" i="56"/>
  <c r="AC31" i="37"/>
  <c r="K31" i="37"/>
  <c r="AF35" i="37"/>
  <c r="D34" i="37"/>
  <c r="E33" i="37"/>
  <c r="AG34" i="37"/>
  <c r="L30" i="37"/>
  <c r="Z35" i="37"/>
  <c r="AH33" i="37"/>
  <c r="F32" i="37"/>
  <c r="AA32" i="37" s="1"/>
  <c r="G33" i="37"/>
  <c r="AI34" i="37"/>
  <c r="AJ35" i="37"/>
  <c r="H34" i="37"/>
  <c r="K21" i="37"/>
  <c r="L23" i="55" l="1"/>
  <c r="D37" i="72"/>
  <c r="AF38" i="72"/>
  <c r="AH38" i="72"/>
  <c r="F37" i="72"/>
  <c r="AJ36" i="72"/>
  <c r="H35" i="72"/>
  <c r="AI38" i="72"/>
  <c r="G37" i="72"/>
  <c r="AA31" i="72"/>
  <c r="Z32" i="72"/>
  <c r="K30" i="72"/>
  <c r="L30" i="72" s="1"/>
  <c r="AC30" i="72"/>
  <c r="AG41" i="72"/>
  <c r="E40" i="72"/>
  <c r="AJ36" i="71"/>
  <c r="H35" i="71"/>
  <c r="AG36" i="71"/>
  <c r="E35" i="71"/>
  <c r="AF36" i="71"/>
  <c r="D35" i="71"/>
  <c r="Z36" i="71"/>
  <c r="K32" i="71"/>
  <c r="L32" i="71" s="1"/>
  <c r="AC32" i="71"/>
  <c r="AH39" i="71"/>
  <c r="F38" i="71"/>
  <c r="AI34" i="71"/>
  <c r="G33" i="71"/>
  <c r="AA33" i="71" s="1"/>
  <c r="K31" i="70"/>
  <c r="L31" i="70" s="1"/>
  <c r="AC31" i="70"/>
  <c r="AH34" i="70"/>
  <c r="F33" i="70"/>
  <c r="AG35" i="70"/>
  <c r="E34" i="70"/>
  <c r="H34" i="70"/>
  <c r="AJ35" i="70"/>
  <c r="AI34" i="70"/>
  <c r="G33" i="70"/>
  <c r="AF33" i="70"/>
  <c r="D32" i="70"/>
  <c r="AA32" i="70" s="1"/>
  <c r="Z33" i="70"/>
  <c r="AJ33" i="69"/>
  <c r="H32" i="69"/>
  <c r="AA32" i="69"/>
  <c r="AH39" i="69"/>
  <c r="F38" i="69"/>
  <c r="AI34" i="69"/>
  <c r="G33" i="69"/>
  <c r="Z36" i="69"/>
  <c r="AG36" i="69"/>
  <c r="E35" i="69"/>
  <c r="K31" i="69"/>
  <c r="L31" i="69" s="1"/>
  <c r="AC31" i="69"/>
  <c r="AG40" i="68"/>
  <c r="E39" i="68"/>
  <c r="AJ40" i="68"/>
  <c r="H39" i="68"/>
  <c r="AH36" i="68"/>
  <c r="F35" i="68"/>
  <c r="K30" i="68"/>
  <c r="L30" i="68" s="1"/>
  <c r="AC30" i="68"/>
  <c r="Z32" i="68"/>
  <c r="AA31" i="68"/>
  <c r="AI40" i="68"/>
  <c r="G39" i="68"/>
  <c r="AF36" i="68"/>
  <c r="D35" i="68"/>
  <c r="AG40" i="67"/>
  <c r="E39" i="67"/>
  <c r="K30" i="67"/>
  <c r="L30" i="67" s="1"/>
  <c r="AC30" i="67"/>
  <c r="H33" i="67"/>
  <c r="AJ34" i="67"/>
  <c r="Z32" i="67"/>
  <c r="AA31" i="67"/>
  <c r="AI37" i="67"/>
  <c r="G36" i="67"/>
  <c r="D36" i="67"/>
  <c r="AF37" i="67"/>
  <c r="AH36" i="67"/>
  <c r="F35" i="67"/>
  <c r="AG34" i="66"/>
  <c r="E33" i="66"/>
  <c r="AH33" i="66"/>
  <c r="F32" i="66"/>
  <c r="AI34" i="66"/>
  <c r="G33" i="66"/>
  <c r="K30" i="66"/>
  <c r="L30" i="66" s="1"/>
  <c r="AC30" i="66"/>
  <c r="Z33" i="66"/>
  <c r="AF32" i="66"/>
  <c r="D31" i="66"/>
  <c r="AA31" i="66" s="1"/>
  <c r="AJ34" i="66"/>
  <c r="H33" i="66"/>
  <c r="AA31" i="65"/>
  <c r="Z32" i="65"/>
  <c r="AI34" i="65"/>
  <c r="G33" i="65"/>
  <c r="F39" i="65"/>
  <c r="AH40" i="65"/>
  <c r="AJ39" i="65"/>
  <c r="H38" i="65"/>
  <c r="AG44" i="65"/>
  <c r="E44" i="65" s="1"/>
  <c r="E43" i="65"/>
  <c r="AC30" i="65"/>
  <c r="K30" i="65"/>
  <c r="L30" i="65" s="1"/>
  <c r="AF34" i="65"/>
  <c r="D33" i="65"/>
  <c r="AF34" i="64"/>
  <c r="D33" i="64"/>
  <c r="Z32" i="64"/>
  <c r="AA31" i="64"/>
  <c r="AG34" i="64"/>
  <c r="E33" i="64"/>
  <c r="AC30" i="64"/>
  <c r="K30" i="64"/>
  <c r="L30" i="64" s="1"/>
  <c r="AH35" i="64"/>
  <c r="F34" i="64"/>
  <c r="AJ39" i="64"/>
  <c r="H38" i="64"/>
  <c r="AI34" i="64"/>
  <c r="G33" i="64"/>
  <c r="AJ34" i="63"/>
  <c r="H33" i="63"/>
  <c r="AF35" i="63"/>
  <c r="D34" i="63"/>
  <c r="AG36" i="63"/>
  <c r="E35" i="63"/>
  <c r="G32" i="63"/>
  <c r="AI33" i="63"/>
  <c r="Z32" i="63"/>
  <c r="AA31" i="63"/>
  <c r="AH33" i="63"/>
  <c r="F32" i="63"/>
  <c r="K30" i="63"/>
  <c r="L30" i="63" s="1"/>
  <c r="AC30" i="63"/>
  <c r="AC32" i="62"/>
  <c r="K32" i="62"/>
  <c r="L32" i="62" s="1"/>
  <c r="AG36" i="62"/>
  <c r="E35" i="62"/>
  <c r="AI34" i="62"/>
  <c r="G33" i="62"/>
  <c r="AA33" i="62" s="1"/>
  <c r="H35" i="62"/>
  <c r="AJ36" i="62"/>
  <c r="AH39" i="62"/>
  <c r="F38" i="62"/>
  <c r="Z36" i="62"/>
  <c r="AF36" i="62"/>
  <c r="D35" i="62"/>
  <c r="AC30" i="61"/>
  <c r="K30" i="61"/>
  <c r="L30" i="61" s="1"/>
  <c r="AF35" i="61"/>
  <c r="D34" i="61"/>
  <c r="Z32" i="61"/>
  <c r="AA31" i="61"/>
  <c r="AI34" i="61"/>
  <c r="G33" i="61"/>
  <c r="AH32" i="61"/>
  <c r="F31" i="61"/>
  <c r="AJ37" i="61"/>
  <c r="H36" i="61"/>
  <c r="E46" i="61"/>
  <c r="O26" i="61" s="1"/>
  <c r="E45" i="61"/>
  <c r="E47" i="61" s="1"/>
  <c r="V26" i="61" s="1"/>
  <c r="AH34" i="60"/>
  <c r="F33" i="60"/>
  <c r="Z32" i="60"/>
  <c r="AA31" i="60"/>
  <c r="AG36" i="60"/>
  <c r="E35" i="60"/>
  <c r="K30" i="60"/>
  <c r="L30" i="60" s="1"/>
  <c r="AC30" i="60"/>
  <c r="AI33" i="60"/>
  <c r="G32" i="60"/>
  <c r="H33" i="60"/>
  <c r="AJ34" i="60"/>
  <c r="AF36" i="60"/>
  <c r="D35" i="60"/>
  <c r="AC31" i="59"/>
  <c r="K31" i="59"/>
  <c r="L31" i="59" s="1"/>
  <c r="AJ38" i="59"/>
  <c r="H37" i="59"/>
  <c r="AH33" i="59"/>
  <c r="F32" i="59"/>
  <c r="AF35" i="59"/>
  <c r="D34" i="59"/>
  <c r="AA32" i="59"/>
  <c r="Z33" i="59"/>
  <c r="AG34" i="59"/>
  <c r="E33" i="59"/>
  <c r="AI34" i="59"/>
  <c r="G33" i="59"/>
  <c r="AJ37" i="58"/>
  <c r="H36" i="58"/>
  <c r="AI38" i="58"/>
  <c r="G37" i="58"/>
  <c r="AH36" i="58"/>
  <c r="F35" i="58"/>
  <c r="AA31" i="58"/>
  <c r="Z32" i="58"/>
  <c r="D37" i="58"/>
  <c r="AF38" i="58"/>
  <c r="AC30" i="58"/>
  <c r="K30" i="58"/>
  <c r="L30" i="58" s="1"/>
  <c r="AG34" i="58"/>
  <c r="E33" i="58"/>
  <c r="Z32" i="57"/>
  <c r="AA31" i="57"/>
  <c r="AC30" i="57"/>
  <c r="K30" i="57"/>
  <c r="L30" i="57" s="1"/>
  <c r="E37" i="57"/>
  <c r="AG38" i="57"/>
  <c r="AI37" i="57"/>
  <c r="G36" i="57"/>
  <c r="AH38" i="57"/>
  <c r="F37" i="57"/>
  <c r="AJ36" i="57"/>
  <c r="H35" i="57"/>
  <c r="Z33" i="56"/>
  <c r="AA32" i="56"/>
  <c r="AF40" i="56"/>
  <c r="D39" i="56"/>
  <c r="AI38" i="56"/>
  <c r="G37" i="56"/>
  <c r="AH36" i="56"/>
  <c r="F35" i="56"/>
  <c r="H33" i="56"/>
  <c r="AJ34" i="56"/>
  <c r="K31" i="56"/>
  <c r="L31" i="56" s="1"/>
  <c r="AC31" i="56"/>
  <c r="E38" i="56"/>
  <c r="AG39" i="56"/>
  <c r="AA33" i="37"/>
  <c r="AC32" i="37"/>
  <c r="K32" i="37"/>
  <c r="AI35" i="37"/>
  <c r="G34" i="37"/>
  <c r="AG35" i="37"/>
  <c r="E34" i="37"/>
  <c r="AH34" i="37"/>
  <c r="F33" i="37"/>
  <c r="AF36" i="37"/>
  <c r="D35" i="37"/>
  <c r="Z36" i="37"/>
  <c r="L31" i="37"/>
  <c r="AJ36" i="37"/>
  <c r="H35" i="37"/>
  <c r="K22" i="37"/>
  <c r="L24" i="55" l="1"/>
  <c r="M26" i="55"/>
  <c r="AG42" i="72"/>
  <c r="E41" i="72"/>
  <c r="AJ37" i="72"/>
  <c r="H36" i="72"/>
  <c r="AI39" i="72"/>
  <c r="G38" i="72"/>
  <c r="AH39" i="72"/>
  <c r="F38" i="72"/>
  <c r="AA32" i="72"/>
  <c r="Z33" i="72"/>
  <c r="AF39" i="72"/>
  <c r="D38" i="72"/>
  <c r="AC31" i="72"/>
  <c r="K31" i="72"/>
  <c r="L31" i="72" s="1"/>
  <c r="AI35" i="71"/>
  <c r="G34" i="71"/>
  <c r="AA34" i="71" s="1"/>
  <c r="D36" i="71"/>
  <c r="AF37" i="71"/>
  <c r="AC33" i="71"/>
  <c r="K33" i="71"/>
  <c r="F39" i="71"/>
  <c r="AH40" i="71"/>
  <c r="AG37" i="71"/>
  <c r="E36" i="71"/>
  <c r="Z37" i="71"/>
  <c r="AJ37" i="71"/>
  <c r="H36" i="71"/>
  <c r="AC32" i="70"/>
  <c r="K32" i="70"/>
  <c r="L32" i="70" s="1"/>
  <c r="Z34" i="70"/>
  <c r="AG36" i="70"/>
  <c r="E35" i="70"/>
  <c r="AF34" i="70"/>
  <c r="D33" i="70"/>
  <c r="AA33" i="70" s="1"/>
  <c r="AH35" i="70"/>
  <c r="F34" i="70"/>
  <c r="AJ36" i="70"/>
  <c r="H35" i="70"/>
  <c r="AI35" i="70"/>
  <c r="G34" i="70"/>
  <c r="F39" i="69"/>
  <c r="AH40" i="69"/>
  <c r="K32" i="69"/>
  <c r="L32" i="69" s="1"/>
  <c r="AC32" i="69"/>
  <c r="AI35" i="69"/>
  <c r="G34" i="69"/>
  <c r="AG37" i="69"/>
  <c r="E36" i="69"/>
  <c r="H33" i="69"/>
  <c r="AA33" i="69" s="1"/>
  <c r="AJ34" i="69"/>
  <c r="Z37" i="69"/>
  <c r="AF37" i="68"/>
  <c r="D36" i="68"/>
  <c r="AH37" i="68"/>
  <c r="F36" i="68"/>
  <c r="AI41" i="68"/>
  <c r="G40" i="68"/>
  <c r="AJ41" i="68"/>
  <c r="H40" i="68"/>
  <c r="AC31" i="68"/>
  <c r="K31" i="68"/>
  <c r="L31" i="68" s="1"/>
  <c r="AA32" i="68"/>
  <c r="Z33" i="68"/>
  <c r="AG41" i="68"/>
  <c r="E40" i="68"/>
  <c r="K31" i="67"/>
  <c r="L31" i="67" s="1"/>
  <c r="AC31" i="67"/>
  <c r="AF38" i="67"/>
  <c r="D37" i="67"/>
  <c r="AJ35" i="67"/>
  <c r="H34" i="67"/>
  <c r="AA32" i="67"/>
  <c r="Z33" i="67"/>
  <c r="AH37" i="67"/>
  <c r="F36" i="67"/>
  <c r="AI38" i="67"/>
  <c r="G37" i="67"/>
  <c r="AG41" i="67"/>
  <c r="E40" i="67"/>
  <c r="AJ35" i="66"/>
  <c r="H34" i="66"/>
  <c r="AI35" i="66"/>
  <c r="G34" i="66"/>
  <c r="K31" i="66"/>
  <c r="L31" i="66" s="1"/>
  <c r="AC31" i="66"/>
  <c r="AF33" i="66"/>
  <c r="D32" i="66"/>
  <c r="AA32" i="66" s="1"/>
  <c r="F33" i="66"/>
  <c r="AH34" i="66"/>
  <c r="Z34" i="66"/>
  <c r="AG35" i="66"/>
  <c r="E34" i="66"/>
  <c r="AH41" i="65"/>
  <c r="F40" i="65"/>
  <c r="AI35" i="65"/>
  <c r="G34" i="65"/>
  <c r="AA32" i="65"/>
  <c r="Z33" i="65"/>
  <c r="H39" i="65"/>
  <c r="AJ40" i="65"/>
  <c r="AF35" i="65"/>
  <c r="D34" i="65"/>
  <c r="E45" i="65"/>
  <c r="E46" i="65"/>
  <c r="O26" i="65" s="1"/>
  <c r="K31" i="65"/>
  <c r="L31" i="65" s="1"/>
  <c r="AC31" i="65"/>
  <c r="AJ40" i="64"/>
  <c r="H39" i="64"/>
  <c r="AG35" i="64"/>
  <c r="E34" i="64"/>
  <c r="AC31" i="64"/>
  <c r="K31" i="64"/>
  <c r="L31" i="64" s="1"/>
  <c r="AI35" i="64"/>
  <c r="G34" i="64"/>
  <c r="AA32" i="64"/>
  <c r="Z33" i="64"/>
  <c r="AH36" i="64"/>
  <c r="F35" i="64"/>
  <c r="AF35" i="64"/>
  <c r="D34" i="64"/>
  <c r="AG37" i="63"/>
  <c r="E36" i="63"/>
  <c r="G33" i="63"/>
  <c r="AI34" i="63"/>
  <c r="F33" i="63"/>
  <c r="AH34" i="63"/>
  <c r="AF36" i="63"/>
  <c r="D35" i="63"/>
  <c r="K31" i="63"/>
  <c r="L31" i="63" s="1"/>
  <c r="AC31" i="63"/>
  <c r="AA32" i="63"/>
  <c r="Z33" i="63"/>
  <c r="AJ35" i="63"/>
  <c r="H34" i="63"/>
  <c r="K33" i="62"/>
  <c r="AC33" i="62"/>
  <c r="AJ37" i="62"/>
  <c r="H36" i="62"/>
  <c r="AF37" i="62"/>
  <c r="D36" i="62"/>
  <c r="AI35" i="62"/>
  <c r="G34" i="62"/>
  <c r="AA34" i="62" s="1"/>
  <c r="Z37" i="62"/>
  <c r="AG37" i="62"/>
  <c r="E36" i="62"/>
  <c r="AH40" i="62"/>
  <c r="F39" i="62"/>
  <c r="AC31" i="61"/>
  <c r="K31" i="61"/>
  <c r="L31" i="61" s="1"/>
  <c r="AI35" i="61"/>
  <c r="G34" i="61"/>
  <c r="AA32" i="61"/>
  <c r="Z33" i="61"/>
  <c r="AJ38" i="61"/>
  <c r="H37" i="61"/>
  <c r="AF36" i="61"/>
  <c r="D35" i="61"/>
  <c r="F32" i="61"/>
  <c r="AH33" i="61"/>
  <c r="D36" i="60"/>
  <c r="AF37" i="60"/>
  <c r="AG37" i="60"/>
  <c r="E36" i="60"/>
  <c r="AC31" i="60"/>
  <c r="K31" i="60"/>
  <c r="L31" i="60" s="1"/>
  <c r="AA32" i="60"/>
  <c r="Z33" i="60"/>
  <c r="AJ35" i="60"/>
  <c r="H34" i="60"/>
  <c r="AI34" i="60"/>
  <c r="G33" i="60"/>
  <c r="AH35" i="60"/>
  <c r="F34" i="60"/>
  <c r="AI35" i="59"/>
  <c r="G34" i="59"/>
  <c r="AH34" i="59"/>
  <c r="F33" i="59"/>
  <c r="K32" i="59"/>
  <c r="L32" i="59" s="1"/>
  <c r="AC32" i="59"/>
  <c r="AF36" i="59"/>
  <c r="D35" i="59"/>
  <c r="AG35" i="59"/>
  <c r="E34" i="59"/>
  <c r="AJ39" i="59"/>
  <c r="H38" i="59"/>
  <c r="AA33" i="59"/>
  <c r="Z34" i="59"/>
  <c r="K31" i="58"/>
  <c r="L31" i="58" s="1"/>
  <c r="AC31" i="58"/>
  <c r="AG35" i="58"/>
  <c r="E34" i="58"/>
  <c r="AH37" i="58"/>
  <c r="F36" i="58"/>
  <c r="AA32" i="58"/>
  <c r="Z33" i="58"/>
  <c r="AI39" i="58"/>
  <c r="G38" i="58"/>
  <c r="AF39" i="58"/>
  <c r="D38" i="58"/>
  <c r="AJ38" i="58"/>
  <c r="H37" i="58"/>
  <c r="AI38" i="57"/>
  <c r="G37" i="57"/>
  <c r="AJ37" i="57"/>
  <c r="H36" i="57"/>
  <c r="E38" i="57"/>
  <c r="AG39" i="57"/>
  <c r="F38" i="57"/>
  <c r="AH39" i="57"/>
  <c r="AC31" i="57"/>
  <c r="K31" i="57"/>
  <c r="L31" i="57" s="1"/>
  <c r="AA32" i="57"/>
  <c r="Z33" i="57"/>
  <c r="AI39" i="56"/>
  <c r="G38" i="56"/>
  <c r="AG40" i="56"/>
  <c r="E39" i="56"/>
  <c r="AJ35" i="56"/>
  <c r="H34" i="56"/>
  <c r="AF41" i="56"/>
  <c r="D40" i="56"/>
  <c r="K32" i="56"/>
  <c r="L32" i="56" s="1"/>
  <c r="AC32" i="56"/>
  <c r="AH37" i="56"/>
  <c r="F36" i="56"/>
  <c r="AA33" i="56"/>
  <c r="Z34" i="56"/>
  <c r="E35" i="37"/>
  <c r="AG36" i="37"/>
  <c r="Z37" i="37"/>
  <c r="AI36" i="37"/>
  <c r="G35" i="37"/>
  <c r="L32" i="37"/>
  <c r="AF37" i="37"/>
  <c r="D36" i="37"/>
  <c r="AJ37" i="37"/>
  <c r="H36" i="37"/>
  <c r="AH35" i="37"/>
  <c r="F34" i="37"/>
  <c r="AA34" i="37" s="1"/>
  <c r="K33" i="37"/>
  <c r="AC33" i="37"/>
  <c r="K23" i="37"/>
  <c r="L25" i="55" l="1"/>
  <c r="L28" i="55"/>
  <c r="AI40" i="72"/>
  <c r="G39" i="72"/>
  <c r="F39" i="72"/>
  <c r="AH40" i="72"/>
  <c r="AF40" i="72"/>
  <c r="D39" i="72"/>
  <c r="AJ38" i="72"/>
  <c r="H37" i="72"/>
  <c r="AA33" i="72"/>
  <c r="Z34" i="72"/>
  <c r="AC32" i="72"/>
  <c r="K32" i="72"/>
  <c r="L32" i="72" s="1"/>
  <c r="AG43" i="72"/>
  <c r="E42" i="72"/>
  <c r="AJ38" i="71"/>
  <c r="H37" i="71"/>
  <c r="D37" i="71"/>
  <c r="AF38" i="71"/>
  <c r="Z38" i="71"/>
  <c r="AC34" i="71"/>
  <c r="K34" i="71"/>
  <c r="AG38" i="71"/>
  <c r="E37" i="71"/>
  <c r="AI36" i="71"/>
  <c r="G35" i="71"/>
  <c r="AA35" i="71" s="1"/>
  <c r="AH41" i="71"/>
  <c r="F40" i="71"/>
  <c r="K33" i="70"/>
  <c r="AC33" i="70"/>
  <c r="AI36" i="70"/>
  <c r="G35" i="70"/>
  <c r="AG37" i="70"/>
  <c r="E36" i="70"/>
  <c r="AA34" i="70"/>
  <c r="Z35" i="70"/>
  <c r="AJ37" i="70"/>
  <c r="H36" i="70"/>
  <c r="AF35" i="70"/>
  <c r="D34" i="70"/>
  <c r="AH36" i="70"/>
  <c r="F35" i="70"/>
  <c r="K33" i="69"/>
  <c r="AC33" i="69"/>
  <c r="AJ35" i="69"/>
  <c r="H34" i="69"/>
  <c r="AA34" i="69" s="1"/>
  <c r="AH41" i="69"/>
  <c r="F40" i="69"/>
  <c r="AI36" i="69"/>
  <c r="G35" i="69"/>
  <c r="Z38" i="69"/>
  <c r="AG38" i="69"/>
  <c r="E37" i="69"/>
  <c r="AJ42" i="68"/>
  <c r="H41" i="68"/>
  <c r="AG42" i="68"/>
  <c r="E41" i="68"/>
  <c r="AI42" i="68"/>
  <c r="G41" i="68"/>
  <c r="AA33" i="68"/>
  <c r="Z34" i="68"/>
  <c r="AC32" i="68"/>
  <c r="K32" i="68"/>
  <c r="L32" i="68" s="1"/>
  <c r="AH38" i="68"/>
  <c r="F37" i="68"/>
  <c r="AF38" i="68"/>
  <c r="D37" i="68"/>
  <c r="AA33" i="67"/>
  <c r="Z34" i="67"/>
  <c r="AG42" i="67"/>
  <c r="E41" i="67"/>
  <c r="AJ36" i="67"/>
  <c r="H35" i="67"/>
  <c r="AC32" i="67"/>
  <c r="K32" i="67"/>
  <c r="L32" i="67" s="1"/>
  <c r="AI39" i="67"/>
  <c r="G38" i="67"/>
  <c r="AF39" i="67"/>
  <c r="D38" i="67"/>
  <c r="AH38" i="67"/>
  <c r="F37" i="67"/>
  <c r="AC32" i="66"/>
  <c r="K32" i="66"/>
  <c r="L32" i="66" s="1"/>
  <c r="AG36" i="66"/>
  <c r="E35" i="66"/>
  <c r="Z35" i="66"/>
  <c r="AI36" i="66"/>
  <c r="G35" i="66"/>
  <c r="AH35" i="66"/>
  <c r="F34" i="66"/>
  <c r="AF34" i="66"/>
  <c r="D33" i="66"/>
  <c r="AA33" i="66" s="1"/>
  <c r="H35" i="66"/>
  <c r="AJ36" i="66"/>
  <c r="K32" i="65"/>
  <c r="L32" i="65" s="1"/>
  <c r="AC32" i="65"/>
  <c r="E47" i="65"/>
  <c r="V26" i="65" s="1"/>
  <c r="AI36" i="65"/>
  <c r="G35" i="65"/>
  <c r="AF36" i="65"/>
  <c r="D35" i="65"/>
  <c r="Z34" i="65"/>
  <c r="AA33" i="65"/>
  <c r="AJ41" i="65"/>
  <c r="H40" i="65"/>
  <c r="AH42" i="65"/>
  <c r="F41" i="65"/>
  <c r="AF36" i="64"/>
  <c r="D35" i="64"/>
  <c r="AI36" i="64"/>
  <c r="G35" i="64"/>
  <c r="AH37" i="64"/>
  <c r="F36" i="64"/>
  <c r="AA33" i="64"/>
  <c r="Z34" i="64"/>
  <c r="AC32" i="64"/>
  <c r="K32" i="64"/>
  <c r="L32" i="64" s="1"/>
  <c r="AG36" i="64"/>
  <c r="E35" i="64"/>
  <c r="AJ41" i="64"/>
  <c r="H40" i="64"/>
  <c r="AH35" i="63"/>
  <c r="F34" i="63"/>
  <c r="AA33" i="63"/>
  <c r="Z34" i="63"/>
  <c r="AI35" i="63"/>
  <c r="G34" i="63"/>
  <c r="AF37" i="63"/>
  <c r="D36" i="63"/>
  <c r="H35" i="63"/>
  <c r="AJ36" i="63"/>
  <c r="K32" i="63"/>
  <c r="L32" i="63" s="1"/>
  <c r="AC32" i="63"/>
  <c r="AG38" i="63"/>
  <c r="E37" i="63"/>
  <c r="AH41" i="62"/>
  <c r="F40" i="62"/>
  <c r="AF38" i="62"/>
  <c r="D37" i="62"/>
  <c r="AG38" i="62"/>
  <c r="E37" i="62"/>
  <c r="AJ38" i="62"/>
  <c r="H37" i="62"/>
  <c r="AI36" i="62"/>
  <c r="G35" i="62"/>
  <c r="AA35" i="62" s="1"/>
  <c r="Z38" i="62"/>
  <c r="AC34" i="62"/>
  <c r="K34" i="62"/>
  <c r="AC32" i="61"/>
  <c r="K32" i="61"/>
  <c r="L32" i="61" s="1"/>
  <c r="AH34" i="61"/>
  <c r="F33" i="61"/>
  <c r="AA33" i="61" s="1"/>
  <c r="AJ39" i="61"/>
  <c r="H38" i="61"/>
  <c r="AI36" i="61"/>
  <c r="G35" i="61"/>
  <c r="Z34" i="61"/>
  <c r="D36" i="61"/>
  <c r="AF37" i="61"/>
  <c r="AA33" i="60"/>
  <c r="Z34" i="60"/>
  <c r="AC32" i="60"/>
  <c r="K32" i="60"/>
  <c r="L32" i="60" s="1"/>
  <c r="AH36" i="60"/>
  <c r="F35" i="60"/>
  <c r="AI35" i="60"/>
  <c r="G34" i="60"/>
  <c r="AG38" i="60"/>
  <c r="E37" i="60"/>
  <c r="D37" i="60"/>
  <c r="AF38" i="60"/>
  <c r="AJ36" i="60"/>
  <c r="H35" i="60"/>
  <c r="K33" i="59"/>
  <c r="AC33" i="59"/>
  <c r="AJ40" i="59"/>
  <c r="H39" i="59"/>
  <c r="AH35" i="59"/>
  <c r="F34" i="59"/>
  <c r="AA34" i="59" s="1"/>
  <c r="D36" i="59"/>
  <c r="AF37" i="59"/>
  <c r="Z35" i="59"/>
  <c r="AG36" i="59"/>
  <c r="E35" i="59"/>
  <c r="AI36" i="59"/>
  <c r="G35" i="59"/>
  <c r="Z34" i="58"/>
  <c r="AA33" i="58"/>
  <c r="AJ39" i="58"/>
  <c r="H38" i="58"/>
  <c r="AH38" i="58"/>
  <c r="F37" i="58"/>
  <c r="K32" i="58"/>
  <c r="L32" i="58" s="1"/>
  <c r="AC32" i="58"/>
  <c r="AF40" i="58"/>
  <c r="D39" i="58"/>
  <c r="AG36" i="58"/>
  <c r="E35" i="58"/>
  <c r="AI40" i="58"/>
  <c r="G39" i="58"/>
  <c r="AH40" i="57"/>
  <c r="F39" i="57"/>
  <c r="AG40" i="57"/>
  <c r="E39" i="57"/>
  <c r="AA33" i="57"/>
  <c r="Z34" i="57"/>
  <c r="K32" i="57"/>
  <c r="L32" i="57" s="1"/>
  <c r="AC32" i="57"/>
  <c r="AJ38" i="57"/>
  <c r="H37" i="57"/>
  <c r="AI39" i="57"/>
  <c r="G38" i="57"/>
  <c r="AF42" i="56"/>
  <c r="D41" i="56"/>
  <c r="H35" i="56"/>
  <c r="AJ36" i="56"/>
  <c r="AH38" i="56"/>
  <c r="F37" i="56"/>
  <c r="AG41" i="56"/>
  <c r="E40" i="56"/>
  <c r="Z35" i="56"/>
  <c r="AA34" i="56"/>
  <c r="K33" i="56"/>
  <c r="AC33" i="56"/>
  <c r="AI40" i="56"/>
  <c r="G39" i="56"/>
  <c r="K34" i="37"/>
  <c r="AC34" i="37"/>
  <c r="AH36" i="37"/>
  <c r="F35" i="37"/>
  <c r="AA35" i="37" s="1"/>
  <c r="AI37" i="37"/>
  <c r="G36" i="37"/>
  <c r="Z38" i="37"/>
  <c r="AJ38" i="37"/>
  <c r="H37" i="37"/>
  <c r="AG37" i="37"/>
  <c r="E36" i="37"/>
  <c r="AF38" i="37"/>
  <c r="D37" i="37"/>
  <c r="K24" i="37"/>
  <c r="L26" i="55" l="1"/>
  <c r="M28" i="55"/>
  <c r="AG44" i="72"/>
  <c r="E44" i="72" s="1"/>
  <c r="E43" i="72"/>
  <c r="AF41" i="72"/>
  <c r="D40" i="72"/>
  <c r="AH41" i="72"/>
  <c r="F40" i="72"/>
  <c r="AA34" i="72"/>
  <c r="Z35" i="72"/>
  <c r="AJ39" i="72"/>
  <c r="H38" i="72"/>
  <c r="K33" i="72"/>
  <c r="AC33" i="72"/>
  <c r="AI41" i="72"/>
  <c r="G40" i="72"/>
  <c r="Z39" i="71"/>
  <c r="AH42" i="71"/>
  <c r="F41" i="71"/>
  <c r="AC35" i="71"/>
  <c r="K35" i="71"/>
  <c r="AF39" i="71"/>
  <c r="D38" i="71"/>
  <c r="AI37" i="71"/>
  <c r="G36" i="71"/>
  <c r="AA36" i="71" s="1"/>
  <c r="AG39" i="71"/>
  <c r="E38" i="71"/>
  <c r="AJ39" i="71"/>
  <c r="H38" i="71"/>
  <c r="Z36" i="70"/>
  <c r="AH37" i="70"/>
  <c r="F36" i="70"/>
  <c r="AG38" i="70"/>
  <c r="E37" i="70"/>
  <c r="AF36" i="70"/>
  <c r="D35" i="70"/>
  <c r="AA35" i="70" s="1"/>
  <c r="AI37" i="70"/>
  <c r="G36" i="70"/>
  <c r="AC34" i="70"/>
  <c r="K34" i="70"/>
  <c r="AJ38" i="70"/>
  <c r="H37" i="70"/>
  <c r="AC34" i="69"/>
  <c r="K34" i="69"/>
  <c r="AI37" i="69"/>
  <c r="G36" i="69"/>
  <c r="AH42" i="69"/>
  <c r="F41" i="69"/>
  <c r="AG39" i="69"/>
  <c r="E38" i="69"/>
  <c r="AJ36" i="69"/>
  <c r="H35" i="69"/>
  <c r="Z39" i="69"/>
  <c r="AA35" i="69"/>
  <c r="AA34" i="68"/>
  <c r="Z35" i="68"/>
  <c r="AC33" i="68"/>
  <c r="K33" i="68"/>
  <c r="AF39" i="68"/>
  <c r="D38" i="68"/>
  <c r="F38" i="68"/>
  <c r="AH39" i="68"/>
  <c r="AG43" i="68"/>
  <c r="E42" i="68"/>
  <c r="AI43" i="68"/>
  <c r="G42" i="68"/>
  <c r="AJ43" i="68"/>
  <c r="H42" i="68"/>
  <c r="AH39" i="67"/>
  <c r="F38" i="67"/>
  <c r="AJ37" i="67"/>
  <c r="H36" i="67"/>
  <c r="AF40" i="67"/>
  <c r="D39" i="67"/>
  <c r="AG43" i="67"/>
  <c r="E42" i="67"/>
  <c r="AA34" i="67"/>
  <c r="Z35" i="67"/>
  <c r="AI40" i="67"/>
  <c r="G39" i="67"/>
  <c r="K33" i="67"/>
  <c r="AC33" i="67"/>
  <c r="Z36" i="66"/>
  <c r="AC33" i="66"/>
  <c r="K33" i="66"/>
  <c r="AI37" i="66"/>
  <c r="G36" i="66"/>
  <c r="AF35" i="66"/>
  <c r="D34" i="66"/>
  <c r="AA34" i="66" s="1"/>
  <c r="AG37" i="66"/>
  <c r="E36" i="66"/>
  <c r="AJ37" i="66"/>
  <c r="H36" i="66"/>
  <c r="AH36" i="66"/>
  <c r="F35" i="66"/>
  <c r="AA34" i="65"/>
  <c r="Z35" i="65"/>
  <c r="AF37" i="65"/>
  <c r="D36" i="65"/>
  <c r="AH43" i="65"/>
  <c r="F42" i="65"/>
  <c r="AI37" i="65"/>
  <c r="G36" i="65"/>
  <c r="AJ42" i="65"/>
  <c r="H41" i="65"/>
  <c r="K33" i="65"/>
  <c r="AC33" i="65"/>
  <c r="AA34" i="64"/>
  <c r="Z35" i="64"/>
  <c r="K33" i="64"/>
  <c r="AC33" i="64"/>
  <c r="AJ42" i="64"/>
  <c r="H41" i="64"/>
  <c r="AH38" i="64"/>
  <c r="F37" i="64"/>
  <c r="AG37" i="64"/>
  <c r="E36" i="64"/>
  <c r="AI37" i="64"/>
  <c r="G36" i="64"/>
  <c r="D36" i="64"/>
  <c r="AF37" i="64"/>
  <c r="AG39" i="63"/>
  <c r="E38" i="63"/>
  <c r="AI36" i="63"/>
  <c r="G35" i="63"/>
  <c r="Z35" i="63"/>
  <c r="AA34" i="63"/>
  <c r="K33" i="63"/>
  <c r="AC33" i="63"/>
  <c r="AF38" i="63"/>
  <c r="D37" i="63"/>
  <c r="AJ37" i="63"/>
  <c r="H36" i="63"/>
  <c r="AH36" i="63"/>
  <c r="F35" i="63"/>
  <c r="E38" i="62"/>
  <c r="AG39" i="62"/>
  <c r="AJ39" i="62"/>
  <c r="H38" i="62"/>
  <c r="Z39" i="62"/>
  <c r="AF39" i="62"/>
  <c r="D38" i="62"/>
  <c r="AC35" i="62"/>
  <c r="K35" i="62"/>
  <c r="AI37" i="62"/>
  <c r="G36" i="62"/>
  <c r="AA36" i="62" s="1"/>
  <c r="F41" i="62"/>
  <c r="AH42" i="62"/>
  <c r="K33" i="61"/>
  <c r="AC33" i="61"/>
  <c r="AJ40" i="61"/>
  <c r="H39" i="61"/>
  <c r="AF38" i="61"/>
  <c r="D37" i="61"/>
  <c r="AH35" i="61"/>
  <c r="F34" i="61"/>
  <c r="AA34" i="61" s="1"/>
  <c r="Z35" i="61"/>
  <c r="AI37" i="61"/>
  <c r="G36" i="61"/>
  <c r="AC33" i="60"/>
  <c r="K33" i="60"/>
  <c r="AJ37" i="60"/>
  <c r="H36" i="60"/>
  <c r="AH37" i="60"/>
  <c r="F36" i="60"/>
  <c r="AF39" i="60"/>
  <c r="D38" i="60"/>
  <c r="E38" i="60"/>
  <c r="AG39" i="60"/>
  <c r="AI36" i="60"/>
  <c r="G35" i="60"/>
  <c r="Z35" i="60"/>
  <c r="AA34" i="60"/>
  <c r="K34" i="59"/>
  <c r="AC34" i="59"/>
  <c r="D37" i="59"/>
  <c r="AF38" i="59"/>
  <c r="AH36" i="59"/>
  <c r="F35" i="59"/>
  <c r="AI37" i="59"/>
  <c r="G36" i="59"/>
  <c r="AG37" i="59"/>
  <c r="E36" i="59"/>
  <c r="AJ41" i="59"/>
  <c r="H40" i="59"/>
  <c r="Z36" i="59"/>
  <c r="AA35" i="59"/>
  <c r="AI41" i="58"/>
  <c r="G40" i="58"/>
  <c r="AH39" i="58"/>
  <c r="F38" i="58"/>
  <c r="AG37" i="58"/>
  <c r="E36" i="58"/>
  <c r="AJ40" i="58"/>
  <c r="H39" i="58"/>
  <c r="AC33" i="58"/>
  <c r="K33" i="58"/>
  <c r="AF41" i="58"/>
  <c r="D40" i="58"/>
  <c r="AA34" i="58"/>
  <c r="Z35" i="58"/>
  <c r="AA34" i="57"/>
  <c r="Z35" i="57"/>
  <c r="AI40" i="57"/>
  <c r="G39" i="57"/>
  <c r="AG41" i="57"/>
  <c r="E40" i="57"/>
  <c r="AH41" i="57"/>
  <c r="F40" i="57"/>
  <c r="K33" i="57"/>
  <c r="AC33" i="57"/>
  <c r="AJ39" i="57"/>
  <c r="H38" i="57"/>
  <c r="AG42" i="56"/>
  <c r="E41" i="56"/>
  <c r="AJ37" i="56"/>
  <c r="H36" i="56"/>
  <c r="Z36" i="56"/>
  <c r="AA35" i="56"/>
  <c r="AI41" i="56"/>
  <c r="G40" i="56"/>
  <c r="F38" i="56"/>
  <c r="AH39" i="56"/>
  <c r="K34" i="56"/>
  <c r="AC34" i="56"/>
  <c r="AF43" i="56"/>
  <c r="D42" i="56"/>
  <c r="K35" i="37"/>
  <c r="AC35" i="37"/>
  <c r="Z39" i="37"/>
  <c r="AI38" i="37"/>
  <c r="G37" i="37"/>
  <c r="AF39" i="37"/>
  <c r="D38" i="37"/>
  <c r="E37" i="37"/>
  <c r="AG38" i="37"/>
  <c r="AH37" i="37"/>
  <c r="F36" i="37"/>
  <c r="AA36" i="37" s="1"/>
  <c r="AJ39" i="37"/>
  <c r="H38" i="37"/>
  <c r="K25" i="37"/>
  <c r="L29" i="55" l="1"/>
  <c r="L27" i="55"/>
  <c r="M30" i="55"/>
  <c r="M29" i="55"/>
  <c r="K34" i="72"/>
  <c r="AC34" i="72"/>
  <c r="Z36" i="72"/>
  <c r="AA35" i="72"/>
  <c r="AF42" i="72"/>
  <c r="D41" i="72"/>
  <c r="AI42" i="72"/>
  <c r="G41" i="72"/>
  <c r="AH42" i="72"/>
  <c r="F41" i="72"/>
  <c r="AJ40" i="72"/>
  <c r="H39" i="72"/>
  <c r="E45" i="72"/>
  <c r="E47" i="72" s="1"/>
  <c r="V26" i="72" s="1"/>
  <c r="E46" i="72"/>
  <c r="O26" i="72" s="1"/>
  <c r="AJ40" i="71"/>
  <c r="H39" i="71"/>
  <c r="AF40" i="71"/>
  <c r="D39" i="71"/>
  <c r="AG40" i="71"/>
  <c r="E39" i="71"/>
  <c r="AH43" i="71"/>
  <c r="F42" i="71"/>
  <c r="AC36" i="71"/>
  <c r="K36" i="71"/>
  <c r="Z40" i="71"/>
  <c r="AI38" i="71"/>
  <c r="G37" i="71"/>
  <c r="AA37" i="71" s="1"/>
  <c r="K35" i="70"/>
  <c r="AC35" i="70"/>
  <c r="AF37" i="70"/>
  <c r="D36" i="70"/>
  <c r="AI38" i="70"/>
  <c r="G37" i="70"/>
  <c r="Z37" i="70"/>
  <c r="AA36" i="70"/>
  <c r="AH38" i="70"/>
  <c r="F37" i="70"/>
  <c r="H38" i="70"/>
  <c r="AJ39" i="70"/>
  <c r="E38" i="70"/>
  <c r="AG39" i="70"/>
  <c r="AG40" i="69"/>
  <c r="E39" i="69"/>
  <c r="Z40" i="69"/>
  <c r="AI38" i="69"/>
  <c r="G37" i="69"/>
  <c r="AH43" i="69"/>
  <c r="F42" i="69"/>
  <c r="AJ37" i="69"/>
  <c r="H36" i="69"/>
  <c r="AA36" i="69" s="1"/>
  <c r="K35" i="69"/>
  <c r="AC35" i="69"/>
  <c r="AH40" i="68"/>
  <c r="F39" i="68"/>
  <c r="H43" i="68"/>
  <c r="AJ44" i="68"/>
  <c r="H44" i="68" s="1"/>
  <c r="AF40" i="68"/>
  <c r="D39" i="68"/>
  <c r="AI44" i="68"/>
  <c r="G44" i="68" s="1"/>
  <c r="G43" i="68"/>
  <c r="AA35" i="68"/>
  <c r="Z36" i="68"/>
  <c r="AG44" i="68"/>
  <c r="E44" i="68" s="1"/>
  <c r="E43" i="68"/>
  <c r="AC34" i="68"/>
  <c r="K34" i="68"/>
  <c r="AC34" i="67"/>
  <c r="K34" i="67"/>
  <c r="F39" i="67"/>
  <c r="AH40" i="67"/>
  <c r="AF41" i="67"/>
  <c r="D40" i="67"/>
  <c r="AI41" i="67"/>
  <c r="G40" i="67"/>
  <c r="AJ38" i="67"/>
  <c r="H37" i="67"/>
  <c r="AG44" i="67"/>
  <c r="E44" i="67" s="1"/>
  <c r="E43" i="67"/>
  <c r="Z36" i="67"/>
  <c r="AA35" i="67"/>
  <c r="AH37" i="66"/>
  <c r="F36" i="66"/>
  <c r="AI38" i="66"/>
  <c r="G37" i="66"/>
  <c r="AF36" i="66"/>
  <c r="D35" i="66"/>
  <c r="AA35" i="66" s="1"/>
  <c r="AJ38" i="66"/>
  <c r="H37" i="66"/>
  <c r="K34" i="66"/>
  <c r="AC34" i="66"/>
  <c r="Z37" i="66"/>
  <c r="AG38" i="66"/>
  <c r="E37" i="66"/>
  <c r="AH44" i="65"/>
  <c r="F44" i="65" s="1"/>
  <c r="F43" i="65"/>
  <c r="D37" i="65"/>
  <c r="AF38" i="65"/>
  <c r="Z36" i="65"/>
  <c r="AA35" i="65"/>
  <c r="AI38" i="65"/>
  <c r="G37" i="65"/>
  <c r="AJ43" i="65"/>
  <c r="H42" i="65"/>
  <c r="AC34" i="65"/>
  <c r="K34" i="65"/>
  <c r="AF38" i="64"/>
  <c r="D37" i="64"/>
  <c r="AJ43" i="64"/>
  <c r="H42" i="64"/>
  <c r="AI38" i="64"/>
  <c r="G37" i="64"/>
  <c r="E37" i="64"/>
  <c r="AG38" i="64"/>
  <c r="Z36" i="64"/>
  <c r="AA35" i="64"/>
  <c r="F38" i="64"/>
  <c r="AH39" i="64"/>
  <c r="K34" i="64"/>
  <c r="AC34" i="64"/>
  <c r="AG40" i="63"/>
  <c r="E39" i="63"/>
  <c r="AC34" i="63"/>
  <c r="K34" i="63"/>
  <c r="AH37" i="63"/>
  <c r="F36" i="63"/>
  <c r="Z36" i="63"/>
  <c r="AA35" i="63"/>
  <c r="AJ38" i="63"/>
  <c r="H37" i="63"/>
  <c r="AI37" i="63"/>
  <c r="G36" i="63"/>
  <c r="AF39" i="63"/>
  <c r="D38" i="63"/>
  <c r="AF40" i="62"/>
  <c r="D39" i="62"/>
  <c r="AH43" i="62"/>
  <c r="F42" i="62"/>
  <c r="K36" i="62"/>
  <c r="AC36" i="62"/>
  <c r="AI38" i="62"/>
  <c r="G37" i="62"/>
  <c r="AA37" i="62" s="1"/>
  <c r="AJ40" i="62"/>
  <c r="H39" i="62"/>
  <c r="AG40" i="62"/>
  <c r="E39" i="62"/>
  <c r="Z40" i="62"/>
  <c r="K34" i="61"/>
  <c r="AC34" i="61"/>
  <c r="AF39" i="61"/>
  <c r="D38" i="61"/>
  <c r="AI38" i="61"/>
  <c r="G37" i="61"/>
  <c r="AJ41" i="61"/>
  <c r="H40" i="61"/>
  <c r="AH36" i="61"/>
  <c r="F35" i="61"/>
  <c r="Z36" i="61"/>
  <c r="AA35" i="61"/>
  <c r="AF40" i="60"/>
  <c r="D39" i="60"/>
  <c r="Z36" i="60"/>
  <c r="AA35" i="60"/>
  <c r="AH38" i="60"/>
  <c r="F37" i="60"/>
  <c r="AI37" i="60"/>
  <c r="G36" i="60"/>
  <c r="AJ38" i="60"/>
  <c r="H37" i="60"/>
  <c r="AG40" i="60"/>
  <c r="E39" i="60"/>
  <c r="AC34" i="60"/>
  <c r="K34" i="60"/>
  <c r="Z37" i="59"/>
  <c r="AH37" i="59"/>
  <c r="F36" i="59"/>
  <c r="AA36" i="59" s="1"/>
  <c r="AC35" i="59"/>
  <c r="K35" i="59"/>
  <c r="AF39" i="59"/>
  <c r="D38" i="59"/>
  <c r="H41" i="59"/>
  <c r="AJ42" i="59"/>
  <c r="AI38" i="59"/>
  <c r="G37" i="59"/>
  <c r="AG38" i="59"/>
  <c r="E37" i="59"/>
  <c r="AI42" i="58"/>
  <c r="G41" i="58"/>
  <c r="AJ41" i="58"/>
  <c r="H40" i="58"/>
  <c r="Z36" i="58"/>
  <c r="AA35" i="58"/>
  <c r="AC34" i="58"/>
  <c r="K34" i="58"/>
  <c r="AG38" i="58"/>
  <c r="E37" i="58"/>
  <c r="AF42" i="58"/>
  <c r="D41" i="58"/>
  <c r="F39" i="58"/>
  <c r="AH40" i="58"/>
  <c r="AH42" i="57"/>
  <c r="F41" i="57"/>
  <c r="AJ40" i="57"/>
  <c r="H39" i="57"/>
  <c r="AG42" i="57"/>
  <c r="E41" i="57"/>
  <c r="AI41" i="57"/>
  <c r="G40" i="57"/>
  <c r="Z36" i="57"/>
  <c r="AA35" i="57"/>
  <c r="AC34" i="57"/>
  <c r="K34" i="57"/>
  <c r="AI42" i="56"/>
  <c r="G41" i="56"/>
  <c r="AF44" i="56"/>
  <c r="D44" i="56" s="1"/>
  <c r="D43" i="56"/>
  <c r="Z37" i="56"/>
  <c r="AA36" i="56"/>
  <c r="K35" i="56"/>
  <c r="AC35" i="56"/>
  <c r="AJ38" i="56"/>
  <c r="H37" i="56"/>
  <c r="AH40" i="56"/>
  <c r="F39" i="56"/>
  <c r="AG43" i="56"/>
  <c r="E42" i="56"/>
  <c r="AC36" i="37"/>
  <c r="K36" i="37"/>
  <c r="F37" i="37"/>
  <c r="AA37" i="37" s="1"/>
  <c r="AH38" i="37"/>
  <c r="AI39" i="37"/>
  <c r="G38" i="37"/>
  <c r="AG39" i="37"/>
  <c r="E38" i="37"/>
  <c r="AJ40" i="37"/>
  <c r="H39" i="37"/>
  <c r="AF40" i="37"/>
  <c r="D39" i="37"/>
  <c r="Z40" i="37"/>
  <c r="L25" i="37"/>
  <c r="L31" i="55" l="1"/>
  <c r="L30" i="55"/>
  <c r="AI43" i="72"/>
  <c r="G42" i="72"/>
  <c r="K35" i="72"/>
  <c r="AC35" i="72"/>
  <c r="AJ41" i="72"/>
  <c r="H40" i="72"/>
  <c r="Z37" i="72"/>
  <c r="AA36" i="72"/>
  <c r="AF43" i="72"/>
  <c r="D42" i="72"/>
  <c r="AH43" i="72"/>
  <c r="F42" i="72"/>
  <c r="AI39" i="71"/>
  <c r="G38" i="71"/>
  <c r="AA38" i="71" s="1"/>
  <c r="AG41" i="71"/>
  <c r="E40" i="71"/>
  <c r="Z41" i="71"/>
  <c r="AF41" i="71"/>
  <c r="D40" i="71"/>
  <c r="AC37" i="71"/>
  <c r="K37" i="71"/>
  <c r="AJ41" i="71"/>
  <c r="H40" i="71"/>
  <c r="AH44" i="71"/>
  <c r="F44" i="71" s="1"/>
  <c r="F43" i="71"/>
  <c r="AC36" i="70"/>
  <c r="K36" i="70"/>
  <c r="AA37" i="70"/>
  <c r="Z38" i="70"/>
  <c r="AI39" i="70"/>
  <c r="G38" i="70"/>
  <c r="AJ40" i="70"/>
  <c r="H39" i="70"/>
  <c r="AF38" i="70"/>
  <c r="D37" i="70"/>
  <c r="AG40" i="70"/>
  <c r="E39" i="70"/>
  <c r="F38" i="70"/>
  <c r="AH39" i="70"/>
  <c r="AC36" i="69"/>
  <c r="K36" i="69"/>
  <c r="AH44" i="69"/>
  <c r="F44" i="69" s="1"/>
  <c r="F43" i="69"/>
  <c r="Z41" i="69"/>
  <c r="AA37" i="69"/>
  <c r="AJ38" i="69"/>
  <c r="H37" i="69"/>
  <c r="AI39" i="69"/>
  <c r="G38" i="69"/>
  <c r="AG41" i="69"/>
  <c r="E40" i="69"/>
  <c r="AF41" i="68"/>
  <c r="D40" i="68"/>
  <c r="H46" i="68"/>
  <c r="O29" i="68" s="1"/>
  <c r="H45" i="68"/>
  <c r="H47" i="68" s="1"/>
  <c r="V29" i="68" s="1"/>
  <c r="E45" i="68"/>
  <c r="E46" i="68"/>
  <c r="O26" i="68" s="1"/>
  <c r="Z37" i="68"/>
  <c r="AA36" i="68"/>
  <c r="G45" i="68"/>
  <c r="G46" i="68"/>
  <c r="O28" i="68" s="1"/>
  <c r="K35" i="68"/>
  <c r="AC35" i="68"/>
  <c r="AH41" i="68"/>
  <c r="F40" i="68"/>
  <c r="Z37" i="67"/>
  <c r="AA36" i="67"/>
  <c r="AF42" i="67"/>
  <c r="D41" i="67"/>
  <c r="AC35" i="67"/>
  <c r="K35" i="67"/>
  <c r="AH41" i="67"/>
  <c r="F40" i="67"/>
  <c r="E46" i="67"/>
  <c r="O26" i="67" s="1"/>
  <c r="E45" i="67"/>
  <c r="E47" i="67" s="1"/>
  <c r="V26" i="67" s="1"/>
  <c r="AI42" i="67"/>
  <c r="G41" i="67"/>
  <c r="AJ39" i="67"/>
  <c r="H38" i="67"/>
  <c r="K35" i="66"/>
  <c r="AC35" i="66"/>
  <c r="AG39" i="66"/>
  <c r="E38" i="66"/>
  <c r="AF37" i="66"/>
  <c r="D36" i="66"/>
  <c r="AA36" i="66" s="1"/>
  <c r="AJ39" i="66"/>
  <c r="H38" i="66"/>
  <c r="Z38" i="66"/>
  <c r="AI39" i="66"/>
  <c r="G38" i="66"/>
  <c r="AH38" i="66"/>
  <c r="F37" i="66"/>
  <c r="AC35" i="65"/>
  <c r="K35" i="65"/>
  <c r="Z37" i="65"/>
  <c r="AA36" i="65"/>
  <c r="AF39" i="65"/>
  <c r="D38" i="65"/>
  <c r="G38" i="65"/>
  <c r="AI39" i="65"/>
  <c r="AJ44" i="65"/>
  <c r="H44" i="65" s="1"/>
  <c r="H43" i="65"/>
  <c r="F45" i="65"/>
  <c r="F46" i="65"/>
  <c r="O27" i="65" s="1"/>
  <c r="AI39" i="64"/>
  <c r="G38" i="64"/>
  <c r="AC35" i="64"/>
  <c r="K35" i="64"/>
  <c r="Z37" i="64"/>
  <c r="AA36" i="64"/>
  <c r="H43" i="64"/>
  <c r="AJ44" i="64"/>
  <c r="H44" i="64" s="1"/>
  <c r="AH40" i="64"/>
  <c r="F39" i="64"/>
  <c r="AG39" i="64"/>
  <c r="E38" i="64"/>
  <c r="AF39" i="64"/>
  <c r="D38" i="64"/>
  <c r="K35" i="63"/>
  <c r="AC35" i="63"/>
  <c r="AH38" i="63"/>
  <c r="F37" i="63"/>
  <c r="AI38" i="63"/>
  <c r="G37" i="63"/>
  <c r="AF40" i="63"/>
  <c r="D39" i="63"/>
  <c r="Z37" i="63"/>
  <c r="AA36" i="63"/>
  <c r="AJ39" i="63"/>
  <c r="H38" i="63"/>
  <c r="AG41" i="63"/>
  <c r="E40" i="63"/>
  <c r="AC37" i="62"/>
  <c r="K37" i="62"/>
  <c r="AG41" i="62"/>
  <c r="E40" i="62"/>
  <c r="F43" i="62"/>
  <c r="AH44" i="62"/>
  <c r="F44" i="62" s="1"/>
  <c r="AI39" i="62"/>
  <c r="G38" i="62"/>
  <c r="AA38" i="62" s="1"/>
  <c r="Z41" i="62"/>
  <c r="AJ41" i="62"/>
  <c r="H40" i="62"/>
  <c r="AF41" i="62"/>
  <c r="D40" i="62"/>
  <c r="AJ42" i="61"/>
  <c r="H41" i="61"/>
  <c r="AH37" i="61"/>
  <c r="F36" i="61"/>
  <c r="AA36" i="61" s="1"/>
  <c r="AI39" i="61"/>
  <c r="G38" i="61"/>
  <c r="AC35" i="61"/>
  <c r="K35" i="61"/>
  <c r="Z37" i="61"/>
  <c r="AF40" i="61"/>
  <c r="D39" i="61"/>
  <c r="F38" i="60"/>
  <c r="AH39" i="60"/>
  <c r="AI38" i="60"/>
  <c r="G37" i="60"/>
  <c r="K35" i="60"/>
  <c r="AC35" i="60"/>
  <c r="AG41" i="60"/>
  <c r="E40" i="60"/>
  <c r="Z37" i="60"/>
  <c r="AA36" i="60"/>
  <c r="AJ39" i="60"/>
  <c r="H38" i="60"/>
  <c r="AF41" i="60"/>
  <c r="D40" i="60"/>
  <c r="K36" i="59"/>
  <c r="AC36" i="59"/>
  <c r="E38" i="59"/>
  <c r="AG39" i="59"/>
  <c r="AF40" i="59"/>
  <c r="D39" i="59"/>
  <c r="AH38" i="59"/>
  <c r="F37" i="59"/>
  <c r="AA37" i="59" s="1"/>
  <c r="AI39" i="59"/>
  <c r="G38" i="59"/>
  <c r="AJ43" i="59"/>
  <c r="H42" i="59"/>
  <c r="Z38" i="59"/>
  <c r="AH41" i="58"/>
  <c r="F40" i="58"/>
  <c r="Z37" i="58"/>
  <c r="AA36" i="58"/>
  <c r="K35" i="58"/>
  <c r="AC35" i="58"/>
  <c r="AF43" i="58"/>
  <c r="D42" i="58"/>
  <c r="H41" i="58"/>
  <c r="AJ42" i="58"/>
  <c r="AG39" i="58"/>
  <c r="E38" i="58"/>
  <c r="G42" i="58"/>
  <c r="AI43" i="58"/>
  <c r="AG43" i="57"/>
  <c r="E42" i="57"/>
  <c r="AI42" i="57"/>
  <c r="G41" i="57"/>
  <c r="AJ41" i="57"/>
  <c r="H40" i="57"/>
  <c r="K35" i="57"/>
  <c r="AC35" i="57"/>
  <c r="Z37" i="57"/>
  <c r="AA36" i="57"/>
  <c r="AH43" i="57"/>
  <c r="F42" i="57"/>
  <c r="AG44" i="56"/>
  <c r="E44" i="56" s="1"/>
  <c r="E43" i="56"/>
  <c r="Z38" i="56"/>
  <c r="AA37" i="56"/>
  <c r="AH41" i="56"/>
  <c r="F40" i="56"/>
  <c r="D45" i="56"/>
  <c r="D47" i="56" s="1"/>
  <c r="V25" i="56" s="1"/>
  <c r="D46" i="56"/>
  <c r="O25" i="56" s="1"/>
  <c r="K36" i="56"/>
  <c r="AC36" i="56"/>
  <c r="H38" i="56"/>
  <c r="AJ39" i="56"/>
  <c r="AI43" i="56"/>
  <c r="G42" i="56"/>
  <c r="AF41" i="37"/>
  <c r="D40" i="37"/>
  <c r="AJ41" i="37"/>
  <c r="H40" i="37"/>
  <c r="AH39" i="37"/>
  <c r="F38" i="37"/>
  <c r="AA38" i="37" s="1"/>
  <c r="K37" i="37"/>
  <c r="AC37" i="37"/>
  <c r="AI40" i="37"/>
  <c r="G39" i="37"/>
  <c r="Z41" i="37"/>
  <c r="E39" i="37"/>
  <c r="AG40" i="37"/>
  <c r="M31" i="55" l="1"/>
  <c r="AA37" i="72"/>
  <c r="Z38" i="72"/>
  <c r="K36" i="72"/>
  <c r="AC36" i="72"/>
  <c r="H41" i="72"/>
  <c r="AJ42" i="72"/>
  <c r="AH44" i="72"/>
  <c r="F44" i="72" s="1"/>
  <c r="F43" i="72"/>
  <c r="AF44" i="72"/>
  <c r="D44" i="72" s="1"/>
  <c r="D43" i="72"/>
  <c r="AI44" i="72"/>
  <c r="G44" i="72" s="1"/>
  <c r="G43" i="72"/>
  <c r="AF42" i="71"/>
  <c r="D41" i="71"/>
  <c r="H41" i="71"/>
  <c r="AJ42" i="71"/>
  <c r="AG42" i="71"/>
  <c r="E41" i="71"/>
  <c r="F45" i="71"/>
  <c r="F47" i="71" s="1"/>
  <c r="V27" i="71" s="1"/>
  <c r="F46" i="71"/>
  <c r="O27" i="71" s="1"/>
  <c r="K38" i="71"/>
  <c r="AC38" i="71"/>
  <c r="AI40" i="71"/>
  <c r="G39" i="71"/>
  <c r="AA39" i="71" s="1"/>
  <c r="Z42" i="71"/>
  <c r="AI40" i="70"/>
  <c r="G39" i="70"/>
  <c r="Z39" i="70"/>
  <c r="AH40" i="70"/>
  <c r="F39" i="70"/>
  <c r="AG41" i="70"/>
  <c r="E40" i="70"/>
  <c r="K37" i="70"/>
  <c r="AC37" i="70"/>
  <c r="AJ41" i="70"/>
  <c r="H40" i="70"/>
  <c r="D38" i="70"/>
  <c r="AA38" i="70" s="1"/>
  <c r="AF39" i="70"/>
  <c r="AJ39" i="69"/>
  <c r="H38" i="69"/>
  <c r="Z42" i="69"/>
  <c r="AG42" i="69"/>
  <c r="E41" i="69"/>
  <c r="AA38" i="69"/>
  <c r="F45" i="69"/>
  <c r="F47" i="69" s="1"/>
  <c r="V27" i="69" s="1"/>
  <c r="F46" i="69"/>
  <c r="O27" i="69" s="1"/>
  <c r="AI40" i="69"/>
  <c r="G39" i="69"/>
  <c r="K37" i="69"/>
  <c r="AC37" i="69"/>
  <c r="AH42" i="68"/>
  <c r="F41" i="68"/>
  <c r="E47" i="68"/>
  <c r="V26" i="68" s="1"/>
  <c r="Z38" i="68"/>
  <c r="AA37" i="68"/>
  <c r="K36" i="68"/>
  <c r="AC36" i="68"/>
  <c r="G47" i="68"/>
  <c r="V28" i="68" s="1"/>
  <c r="AF42" i="68"/>
  <c r="D41" i="68"/>
  <c r="AJ40" i="67"/>
  <c r="H39" i="67"/>
  <c r="G42" i="67"/>
  <c r="AI43" i="67"/>
  <c r="AH42" i="67"/>
  <c r="F41" i="67"/>
  <c r="AF43" i="67"/>
  <c r="D42" i="67"/>
  <c r="K36" i="67"/>
  <c r="AC36" i="67"/>
  <c r="AA37" i="67"/>
  <c r="Z38" i="67"/>
  <c r="AC36" i="66"/>
  <c r="K36" i="66"/>
  <c r="AH39" i="66"/>
  <c r="F38" i="66"/>
  <c r="AF38" i="66"/>
  <c r="D37" i="66"/>
  <c r="AA37" i="66" s="1"/>
  <c r="AI40" i="66"/>
  <c r="G39" i="66"/>
  <c r="AG40" i="66"/>
  <c r="E39" i="66"/>
  <c r="AJ40" i="66"/>
  <c r="H39" i="66"/>
  <c r="Z39" i="66"/>
  <c r="AI40" i="65"/>
  <c r="G39" i="65"/>
  <c r="AF40" i="65"/>
  <c r="D39" i="65"/>
  <c r="AC36" i="65"/>
  <c r="K36" i="65"/>
  <c r="F47" i="65"/>
  <c r="V27" i="65" s="1"/>
  <c r="AA37" i="65"/>
  <c r="Z38" i="65"/>
  <c r="H45" i="65"/>
  <c r="H47" i="65" s="1"/>
  <c r="V29" i="65" s="1"/>
  <c r="H46" i="65"/>
  <c r="O29" i="65" s="1"/>
  <c r="H46" i="64"/>
  <c r="O29" i="64" s="1"/>
  <c r="H45" i="64"/>
  <c r="H47" i="64" s="1"/>
  <c r="V29" i="64" s="1"/>
  <c r="AA37" i="64"/>
  <c r="Z38" i="64"/>
  <c r="AF40" i="64"/>
  <c r="D39" i="64"/>
  <c r="AC36" i="64"/>
  <c r="K36" i="64"/>
  <c r="AG40" i="64"/>
  <c r="E39" i="64"/>
  <c r="AH41" i="64"/>
  <c r="F40" i="64"/>
  <c r="AI40" i="64"/>
  <c r="G39" i="64"/>
  <c r="Z38" i="63"/>
  <c r="AA37" i="63"/>
  <c r="AF41" i="63"/>
  <c r="D40" i="63"/>
  <c r="AG42" i="63"/>
  <c r="E41" i="63"/>
  <c r="AJ40" i="63"/>
  <c r="H39" i="63"/>
  <c r="F38" i="63"/>
  <c r="AH39" i="63"/>
  <c r="AI39" i="63"/>
  <c r="G38" i="63"/>
  <c r="K36" i="63"/>
  <c r="AC36" i="63"/>
  <c r="F46" i="62"/>
  <c r="O27" i="62" s="1"/>
  <c r="F45" i="62"/>
  <c r="F47" i="62" s="1"/>
  <c r="V27" i="62" s="1"/>
  <c r="AF42" i="62"/>
  <c r="D41" i="62"/>
  <c r="H41" i="62"/>
  <c r="AJ42" i="62"/>
  <c r="AG42" i="62"/>
  <c r="E41" i="62"/>
  <c r="AI40" i="62"/>
  <c r="G39" i="62"/>
  <c r="AA39" i="62" s="1"/>
  <c r="Z42" i="62"/>
  <c r="AC38" i="62"/>
  <c r="K38" i="62"/>
  <c r="AC36" i="61"/>
  <c r="K36" i="61"/>
  <c r="AI40" i="61"/>
  <c r="G39" i="61"/>
  <c r="AF41" i="61"/>
  <c r="D40" i="61"/>
  <c r="AH38" i="61"/>
  <c r="F37" i="61"/>
  <c r="AA37" i="61" s="1"/>
  <c r="Z38" i="61"/>
  <c r="AJ43" i="61"/>
  <c r="H42" i="61"/>
  <c r="AG42" i="60"/>
  <c r="E41" i="60"/>
  <c r="AF42" i="60"/>
  <c r="D41" i="60"/>
  <c r="AJ40" i="60"/>
  <c r="H39" i="60"/>
  <c r="AI39" i="60"/>
  <c r="G38" i="60"/>
  <c r="K36" i="60"/>
  <c r="AC36" i="60"/>
  <c r="AH40" i="60"/>
  <c r="F39" i="60"/>
  <c r="AA37" i="60"/>
  <c r="Z38" i="60"/>
  <c r="AC37" i="59"/>
  <c r="K37" i="59"/>
  <c r="Z39" i="59"/>
  <c r="AG40" i="59"/>
  <c r="E39" i="59"/>
  <c r="F38" i="59"/>
  <c r="AA38" i="59" s="1"/>
  <c r="AH39" i="59"/>
  <c r="AJ44" i="59"/>
  <c r="H44" i="59" s="1"/>
  <c r="H43" i="59"/>
  <c r="AF41" i="59"/>
  <c r="D40" i="59"/>
  <c r="AI40" i="59"/>
  <c r="G39" i="59"/>
  <c r="AF44" i="58"/>
  <c r="D44" i="58" s="1"/>
  <c r="D43" i="58"/>
  <c r="AG40" i="58"/>
  <c r="E39" i="58"/>
  <c r="AA37" i="58"/>
  <c r="Z38" i="58"/>
  <c r="AI44" i="58"/>
  <c r="G44" i="58" s="1"/>
  <c r="G43" i="58"/>
  <c r="AC36" i="58"/>
  <c r="K36" i="58"/>
  <c r="AJ43" i="58"/>
  <c r="H42" i="58"/>
  <c r="AH42" i="58"/>
  <c r="F41" i="58"/>
  <c r="H41" i="57"/>
  <c r="AJ42" i="57"/>
  <c r="F43" i="57"/>
  <c r="AH44" i="57"/>
  <c r="F44" i="57" s="1"/>
  <c r="AI43" i="57"/>
  <c r="G42" i="57"/>
  <c r="K36" i="57"/>
  <c r="AC36" i="57"/>
  <c r="AA37" i="57"/>
  <c r="Z38" i="57"/>
  <c r="AG44" i="57"/>
  <c r="E44" i="57" s="1"/>
  <c r="E43" i="57"/>
  <c r="AI44" i="56"/>
  <c r="G44" i="56" s="1"/>
  <c r="G43" i="56"/>
  <c r="AH42" i="56"/>
  <c r="F41" i="56"/>
  <c r="K37" i="56"/>
  <c r="AC37" i="56"/>
  <c r="AJ40" i="56"/>
  <c r="H39" i="56"/>
  <c r="AA38" i="56"/>
  <c r="Z39" i="56"/>
  <c r="E45" i="56"/>
  <c r="E46" i="56"/>
  <c r="O26" i="56" s="1"/>
  <c r="K38" i="37"/>
  <c r="AC38" i="37"/>
  <c r="AG41" i="37"/>
  <c r="E40" i="37"/>
  <c r="Z42" i="37"/>
  <c r="F39" i="37"/>
  <c r="AH40" i="37"/>
  <c r="AI41" i="37"/>
  <c r="G40" i="37"/>
  <c r="AJ42" i="37"/>
  <c r="H41" i="37"/>
  <c r="AF42" i="37"/>
  <c r="D41" i="37"/>
  <c r="AA39" i="37"/>
  <c r="L33" i="55" l="1"/>
  <c r="M32" i="55"/>
  <c r="L32" i="55"/>
  <c r="F46" i="72"/>
  <c r="O27" i="72" s="1"/>
  <c r="F45" i="72"/>
  <c r="F47" i="72" s="1"/>
  <c r="V27" i="72" s="1"/>
  <c r="AJ43" i="72"/>
  <c r="H42" i="72"/>
  <c r="G46" i="72"/>
  <c r="O28" i="72" s="1"/>
  <c r="G45" i="72"/>
  <c r="AA38" i="72"/>
  <c r="Z39" i="72"/>
  <c r="D45" i="72"/>
  <c r="D46" i="72"/>
  <c r="O25" i="72" s="1"/>
  <c r="AC37" i="72"/>
  <c r="K37" i="72"/>
  <c r="Z43" i="71"/>
  <c r="AG43" i="71"/>
  <c r="E42" i="71"/>
  <c r="AC39" i="71"/>
  <c r="K39" i="71"/>
  <c r="AJ43" i="71"/>
  <c r="H42" i="71"/>
  <c r="AI41" i="71"/>
  <c r="G40" i="71"/>
  <c r="AA40" i="71" s="1"/>
  <c r="AF43" i="71"/>
  <c r="D42" i="71"/>
  <c r="AC38" i="70"/>
  <c r="K38" i="70"/>
  <c r="AG42" i="70"/>
  <c r="E41" i="70"/>
  <c r="AH41" i="70"/>
  <c r="F40" i="70"/>
  <c r="AA39" i="70"/>
  <c r="Z40" i="70"/>
  <c r="AF40" i="70"/>
  <c r="D39" i="70"/>
  <c r="H41" i="70"/>
  <c r="AJ42" i="70"/>
  <c r="AI41" i="70"/>
  <c r="G40" i="70"/>
  <c r="AC38" i="69"/>
  <c r="K38" i="69"/>
  <c r="AG43" i="69"/>
  <c r="E42" i="69"/>
  <c r="AA39" i="69"/>
  <c r="Z43" i="69"/>
  <c r="AI41" i="69"/>
  <c r="G40" i="69"/>
  <c r="AJ40" i="69"/>
  <c r="H39" i="69"/>
  <c r="AC37" i="68"/>
  <c r="K37" i="68"/>
  <c r="AA38" i="68"/>
  <c r="Z39" i="68"/>
  <c r="AF43" i="68"/>
  <c r="D42" i="68"/>
  <c r="AH43" i="68"/>
  <c r="F42" i="68"/>
  <c r="AH43" i="67"/>
  <c r="F42" i="67"/>
  <c r="AA38" i="67"/>
  <c r="Z39" i="67"/>
  <c r="AI44" i="67"/>
  <c r="G44" i="67" s="1"/>
  <c r="G43" i="67"/>
  <c r="AC37" i="67"/>
  <c r="K37" i="67"/>
  <c r="AF44" i="67"/>
  <c r="D44" i="67" s="1"/>
  <c r="D43" i="67"/>
  <c r="AJ41" i="67"/>
  <c r="H40" i="67"/>
  <c r="AF39" i="66"/>
  <c r="D38" i="66"/>
  <c r="AA38" i="66" s="1"/>
  <c r="AJ41" i="66"/>
  <c r="H40" i="66"/>
  <c r="AH40" i="66"/>
  <c r="F39" i="66"/>
  <c r="AI41" i="66"/>
  <c r="G40" i="66"/>
  <c r="Z40" i="66"/>
  <c r="K37" i="66"/>
  <c r="AC37" i="66"/>
  <c r="AG41" i="66"/>
  <c r="E40" i="66"/>
  <c r="K37" i="65"/>
  <c r="AC37" i="65"/>
  <c r="AF41" i="65"/>
  <c r="D40" i="65"/>
  <c r="AA38" i="65"/>
  <c r="Z39" i="65"/>
  <c r="AI41" i="65"/>
  <c r="G40" i="65"/>
  <c r="AI41" i="64"/>
  <c r="G40" i="64"/>
  <c r="AF41" i="64"/>
  <c r="D40" i="64"/>
  <c r="AA38" i="64"/>
  <c r="Z39" i="64"/>
  <c r="AH42" i="64"/>
  <c r="F41" i="64"/>
  <c r="AC37" i="64"/>
  <c r="K37" i="64"/>
  <c r="AG41" i="64"/>
  <c r="E40" i="64"/>
  <c r="AG43" i="63"/>
  <c r="E42" i="63"/>
  <c r="AI40" i="63"/>
  <c r="G39" i="63"/>
  <c r="AF42" i="63"/>
  <c r="D41" i="63"/>
  <c r="AJ41" i="63"/>
  <c r="H40" i="63"/>
  <c r="AH40" i="63"/>
  <c r="F39" i="63"/>
  <c r="AC37" i="63"/>
  <c r="K37" i="63"/>
  <c r="AA38" i="63"/>
  <c r="Z39" i="63"/>
  <c r="AJ43" i="62"/>
  <c r="H42" i="62"/>
  <c r="K39" i="62"/>
  <c r="AC39" i="62"/>
  <c r="AF43" i="62"/>
  <c r="D42" i="62"/>
  <c r="AI41" i="62"/>
  <c r="G40" i="62"/>
  <c r="AA40" i="62" s="1"/>
  <c r="Z43" i="62"/>
  <c r="AG43" i="62"/>
  <c r="E42" i="62"/>
  <c r="K37" i="61"/>
  <c r="AC37" i="61"/>
  <c r="AF42" i="61"/>
  <c r="D41" i="61"/>
  <c r="H43" i="61"/>
  <c r="AJ44" i="61"/>
  <c r="H44" i="61" s="1"/>
  <c r="AI41" i="61"/>
  <c r="G40" i="61"/>
  <c r="Z39" i="61"/>
  <c r="AH39" i="61"/>
  <c r="F38" i="61"/>
  <c r="AA38" i="61" s="1"/>
  <c r="AI40" i="60"/>
  <c r="G39" i="60"/>
  <c r="K37" i="60"/>
  <c r="AC37" i="60"/>
  <c r="AJ41" i="60"/>
  <c r="H40" i="60"/>
  <c r="AA38" i="60"/>
  <c r="Z39" i="60"/>
  <c r="AH41" i="60"/>
  <c r="F40" i="60"/>
  <c r="AF43" i="60"/>
  <c r="D42" i="60"/>
  <c r="AG43" i="60"/>
  <c r="E42" i="60"/>
  <c r="AC38" i="59"/>
  <c r="K38" i="59"/>
  <c r="AH40" i="59"/>
  <c r="F39" i="59"/>
  <c r="AA39" i="59" s="1"/>
  <c r="AI41" i="59"/>
  <c r="G40" i="59"/>
  <c r="AG41" i="59"/>
  <c r="E40" i="59"/>
  <c r="Z40" i="59"/>
  <c r="AF42" i="59"/>
  <c r="D41" i="59"/>
  <c r="H45" i="59"/>
  <c r="H46" i="59"/>
  <c r="O29" i="59" s="1"/>
  <c r="G45" i="58"/>
  <c r="G47" i="58" s="1"/>
  <c r="V28" i="58" s="1"/>
  <c r="G46" i="58"/>
  <c r="O28" i="58" s="1"/>
  <c r="AA38" i="58"/>
  <c r="Z39" i="58"/>
  <c r="AC37" i="58"/>
  <c r="K37" i="58"/>
  <c r="AH43" i="58"/>
  <c r="F42" i="58"/>
  <c r="AJ44" i="58"/>
  <c r="H44" i="58" s="1"/>
  <c r="H43" i="58"/>
  <c r="AG41" i="58"/>
  <c r="E40" i="58"/>
  <c r="D45" i="58"/>
  <c r="D47" i="58" s="1"/>
  <c r="V25" i="58" s="1"/>
  <c r="D46" i="58"/>
  <c r="O25" i="58" s="1"/>
  <c r="F45" i="57"/>
  <c r="F47" i="57" s="1"/>
  <c r="V27" i="57" s="1"/>
  <c r="F46" i="57"/>
  <c r="O27" i="57" s="1"/>
  <c r="AI44" i="57"/>
  <c r="G44" i="57" s="1"/>
  <c r="G43" i="57"/>
  <c r="E46" i="57"/>
  <c r="O26" i="57" s="1"/>
  <c r="E45" i="57"/>
  <c r="E47" i="57" s="1"/>
  <c r="V26" i="57" s="1"/>
  <c r="AA38" i="57"/>
  <c r="Z39" i="57"/>
  <c r="K37" i="57"/>
  <c r="AC37" i="57"/>
  <c r="AJ43" i="57"/>
  <c r="H42" i="57"/>
  <c r="AC38" i="56"/>
  <c r="K38" i="56"/>
  <c r="E47" i="56"/>
  <c r="V26" i="56" s="1"/>
  <c r="AH43" i="56"/>
  <c r="F42" i="56"/>
  <c r="AJ41" i="56"/>
  <c r="H40" i="56"/>
  <c r="AA39" i="56"/>
  <c r="Z40" i="56"/>
  <c r="G46" i="56"/>
  <c r="O28" i="56" s="1"/>
  <c r="G45" i="56"/>
  <c r="G47" i="56" s="1"/>
  <c r="V28" i="56" s="1"/>
  <c r="AF43" i="37"/>
  <c r="D42" i="37"/>
  <c r="Z43" i="37"/>
  <c r="E41" i="37"/>
  <c r="AG42" i="37"/>
  <c r="K39" i="37"/>
  <c r="AC39" i="37"/>
  <c r="AI42" i="37"/>
  <c r="G41" i="37"/>
  <c r="AH41" i="37"/>
  <c r="F40" i="37"/>
  <c r="AA40" i="37" s="1"/>
  <c r="AJ43" i="37"/>
  <c r="H42" i="37"/>
  <c r="X28" i="14"/>
  <c r="M33" i="55" l="1"/>
  <c r="G47" i="72"/>
  <c r="V28" i="72" s="1"/>
  <c r="AJ44" i="72"/>
  <c r="H44" i="72" s="1"/>
  <c r="H43" i="72"/>
  <c r="K38" i="72"/>
  <c r="AC38" i="72"/>
  <c r="AA39" i="72"/>
  <c r="Z40" i="72"/>
  <c r="D47" i="72"/>
  <c r="V25" i="72" s="1"/>
  <c r="AJ44" i="71"/>
  <c r="H44" i="71" s="1"/>
  <c r="H43" i="71"/>
  <c r="AF44" i="71"/>
  <c r="D44" i="71" s="1"/>
  <c r="D43" i="71"/>
  <c r="AG44" i="71"/>
  <c r="E44" i="71" s="1"/>
  <c r="E43" i="71"/>
  <c r="K40" i="71"/>
  <c r="AC40" i="71"/>
  <c r="Z44" i="71"/>
  <c r="AI42" i="71"/>
  <c r="G41" i="71"/>
  <c r="AA41" i="71" s="1"/>
  <c r="Z41" i="70"/>
  <c r="AI42" i="70"/>
  <c r="G41" i="70"/>
  <c r="AH42" i="70"/>
  <c r="F41" i="70"/>
  <c r="K39" i="70"/>
  <c r="AC39" i="70"/>
  <c r="AJ43" i="70"/>
  <c r="H42" i="70"/>
  <c r="AG43" i="70"/>
  <c r="E42" i="70"/>
  <c r="AF41" i="70"/>
  <c r="D40" i="70"/>
  <c r="AA40" i="70" s="1"/>
  <c r="Z44" i="69"/>
  <c r="AG44" i="69"/>
  <c r="E44" i="69" s="1"/>
  <c r="E43" i="69"/>
  <c r="K39" i="69"/>
  <c r="AC39" i="69"/>
  <c r="AJ41" i="69"/>
  <c r="H40" i="69"/>
  <c r="AA40" i="69" s="1"/>
  <c r="AI42" i="69"/>
  <c r="G41" i="69"/>
  <c r="F43" i="68"/>
  <c r="AH44" i="68"/>
  <c r="F44" i="68" s="1"/>
  <c r="AA39" i="68"/>
  <c r="Z40" i="68"/>
  <c r="AF44" i="68"/>
  <c r="D44" i="68" s="1"/>
  <c r="D43" i="68"/>
  <c r="AC38" i="68"/>
  <c r="K38" i="68"/>
  <c r="G46" i="67"/>
  <c r="O28" i="67" s="1"/>
  <c r="G45" i="67"/>
  <c r="G47" i="67" s="1"/>
  <c r="V28" i="67" s="1"/>
  <c r="AA39" i="67"/>
  <c r="Z40" i="67"/>
  <c r="H41" i="67"/>
  <c r="AJ42" i="67"/>
  <c r="K38" i="67"/>
  <c r="AC38" i="67"/>
  <c r="D46" i="67"/>
  <c r="O25" i="67" s="1"/>
  <c r="D45" i="67"/>
  <c r="D47" i="67" s="1"/>
  <c r="V25" i="67" s="1"/>
  <c r="AH44" i="67"/>
  <c r="F44" i="67" s="1"/>
  <c r="F43" i="67"/>
  <c r="AI42" i="66"/>
  <c r="G41" i="66"/>
  <c r="AG42" i="66"/>
  <c r="E41" i="66"/>
  <c r="AH41" i="66"/>
  <c r="F40" i="66"/>
  <c r="AJ42" i="66"/>
  <c r="H41" i="66"/>
  <c r="Z41" i="66"/>
  <c r="AC38" i="66"/>
  <c r="K38" i="66"/>
  <c r="AF40" i="66"/>
  <c r="D39" i="66"/>
  <c r="AA39" i="66" s="1"/>
  <c r="AA39" i="65"/>
  <c r="Z40" i="65"/>
  <c r="AC38" i="65"/>
  <c r="K38" i="65"/>
  <c r="AF42" i="65"/>
  <c r="D41" i="65"/>
  <c r="AI42" i="65"/>
  <c r="G41" i="65"/>
  <c r="AH43" i="64"/>
  <c r="F42" i="64"/>
  <c r="AA39" i="64"/>
  <c r="Z40" i="64"/>
  <c r="K38" i="64"/>
  <c r="AC38" i="64"/>
  <c r="AG42" i="64"/>
  <c r="E41" i="64"/>
  <c r="AF42" i="64"/>
  <c r="D41" i="64"/>
  <c r="AI42" i="64"/>
  <c r="G41" i="64"/>
  <c r="AH41" i="63"/>
  <c r="F40" i="63"/>
  <c r="AG44" i="63"/>
  <c r="E44" i="63" s="1"/>
  <c r="E43" i="63"/>
  <c r="AA39" i="63"/>
  <c r="Z40" i="63"/>
  <c r="AJ42" i="63"/>
  <c r="H41" i="63"/>
  <c r="AC38" i="63"/>
  <c r="K38" i="63"/>
  <c r="AI41" i="63"/>
  <c r="G40" i="63"/>
  <c r="AF43" i="63"/>
  <c r="D42" i="63"/>
  <c r="K40" i="62"/>
  <c r="AC40" i="62"/>
  <c r="AF44" i="62"/>
  <c r="D44" i="62" s="1"/>
  <c r="D43" i="62"/>
  <c r="AG44" i="62"/>
  <c r="E44" i="62" s="1"/>
  <c r="E43" i="62"/>
  <c r="Z44" i="62"/>
  <c r="AI42" i="62"/>
  <c r="G41" i="62"/>
  <c r="AA41" i="62" s="1"/>
  <c r="AJ44" i="62"/>
  <c r="H44" i="62" s="1"/>
  <c r="H43" i="62"/>
  <c r="AC38" i="61"/>
  <c r="K38" i="61"/>
  <c r="H45" i="61"/>
  <c r="H46" i="61"/>
  <c r="O29" i="61" s="1"/>
  <c r="AI42" i="61"/>
  <c r="G41" i="61"/>
  <c r="AH40" i="61"/>
  <c r="F39" i="61"/>
  <c r="AA39" i="61" s="1"/>
  <c r="AF43" i="61"/>
  <c r="D42" i="61"/>
  <c r="Z40" i="61"/>
  <c r="AA39" i="60"/>
  <c r="Z40" i="60"/>
  <c r="AG44" i="60"/>
  <c r="E44" i="60" s="1"/>
  <c r="E43" i="60"/>
  <c r="H41" i="60"/>
  <c r="AJ42" i="60"/>
  <c r="AF44" i="60"/>
  <c r="D44" i="60" s="1"/>
  <c r="D43" i="60"/>
  <c r="K38" i="60"/>
  <c r="AC38" i="60"/>
  <c r="AH42" i="60"/>
  <c r="F41" i="60"/>
  <c r="AI41" i="60"/>
  <c r="G40" i="60"/>
  <c r="K39" i="59"/>
  <c r="AC39" i="59"/>
  <c r="Z41" i="59"/>
  <c r="AG42" i="59"/>
  <c r="E41" i="59"/>
  <c r="H47" i="59"/>
  <c r="V29" i="59" s="1"/>
  <c r="AI42" i="59"/>
  <c r="G41" i="59"/>
  <c r="AF43" i="59"/>
  <c r="D42" i="59"/>
  <c r="AH41" i="59"/>
  <c r="F40" i="59"/>
  <c r="AA40" i="59" s="1"/>
  <c r="AH44" i="58"/>
  <c r="F44" i="58" s="1"/>
  <c r="F43" i="58"/>
  <c r="AA39" i="58"/>
  <c r="Z40" i="58"/>
  <c r="AG42" i="58"/>
  <c r="E41" i="58"/>
  <c r="K38" i="58"/>
  <c r="AC38" i="58"/>
  <c r="H45" i="58"/>
  <c r="H47" i="58" s="1"/>
  <c r="V29" i="58" s="1"/>
  <c r="H46" i="58"/>
  <c r="O29" i="58" s="1"/>
  <c r="K38" i="57"/>
  <c r="AC38" i="57"/>
  <c r="AA39" i="57"/>
  <c r="Z40" i="57"/>
  <c r="AJ44" i="57"/>
  <c r="H44" i="57" s="1"/>
  <c r="H43" i="57"/>
  <c r="G45" i="57"/>
  <c r="G47" i="57" s="1"/>
  <c r="V28" i="57" s="1"/>
  <c r="G46" i="57"/>
  <c r="O28" i="57" s="1"/>
  <c r="Z41" i="56"/>
  <c r="AA40" i="56"/>
  <c r="K39" i="56"/>
  <c r="AC39" i="56"/>
  <c r="H41" i="56"/>
  <c r="AJ42" i="56"/>
  <c r="F43" i="56"/>
  <c r="AH44" i="56"/>
  <c r="F44" i="56" s="1"/>
  <c r="K40" i="37"/>
  <c r="AC40" i="37"/>
  <c r="AJ44" i="37"/>
  <c r="H44" i="37" s="1"/>
  <c r="H43" i="37"/>
  <c r="AG43" i="37"/>
  <c r="E42" i="37"/>
  <c r="Z44" i="37"/>
  <c r="AI43" i="37"/>
  <c r="G42" i="37"/>
  <c r="AF44" i="37"/>
  <c r="D44" i="37" s="1"/>
  <c r="D43" i="37"/>
  <c r="AH42" i="37"/>
  <c r="F41" i="37"/>
  <c r="X29" i="14"/>
  <c r="L34" i="55" l="1"/>
  <c r="M34" i="55"/>
  <c r="K39" i="72"/>
  <c r="AC39" i="72"/>
  <c r="H46" i="72"/>
  <c r="O29" i="72" s="1"/>
  <c r="H45" i="72"/>
  <c r="H47" i="72" s="1"/>
  <c r="V29" i="72" s="1"/>
  <c r="AA40" i="72"/>
  <c r="Z41" i="72"/>
  <c r="E46" i="71"/>
  <c r="O26" i="71" s="1"/>
  <c r="E45" i="71"/>
  <c r="E47" i="71" s="1"/>
  <c r="V26" i="71" s="1"/>
  <c r="AC41" i="71"/>
  <c r="K41" i="71"/>
  <c r="G42" i="71"/>
  <c r="AA42" i="71" s="1"/>
  <c r="AI43" i="71"/>
  <c r="D46" i="71"/>
  <c r="O25" i="71" s="1"/>
  <c r="D45" i="71"/>
  <c r="H46" i="71"/>
  <c r="O29" i="71" s="1"/>
  <c r="H45" i="71"/>
  <c r="H47" i="71" s="1"/>
  <c r="V29" i="71" s="1"/>
  <c r="K40" i="70"/>
  <c r="AC40" i="70"/>
  <c r="AH43" i="70"/>
  <c r="F42" i="70"/>
  <c r="AF42" i="70"/>
  <c r="D41" i="70"/>
  <c r="AG44" i="70"/>
  <c r="E44" i="70" s="1"/>
  <c r="E43" i="70"/>
  <c r="AI43" i="70"/>
  <c r="G42" i="70"/>
  <c r="AJ44" i="70"/>
  <c r="H44" i="70" s="1"/>
  <c r="H43" i="70"/>
  <c r="AA41" i="70"/>
  <c r="Z42" i="70"/>
  <c r="K40" i="69"/>
  <c r="AC40" i="69"/>
  <c r="H41" i="69"/>
  <c r="AJ42" i="69"/>
  <c r="AA41" i="69"/>
  <c r="E45" i="69"/>
  <c r="E47" i="69" s="1"/>
  <c r="V26" i="69" s="1"/>
  <c r="E46" i="69"/>
  <c r="O26" i="69" s="1"/>
  <c r="G42" i="69"/>
  <c r="AI43" i="69"/>
  <c r="AA40" i="68"/>
  <c r="Z41" i="68"/>
  <c r="AC39" i="68"/>
  <c r="K39" i="68"/>
  <c r="D45" i="68"/>
  <c r="D46" i="68"/>
  <c r="O25" i="68" s="1"/>
  <c r="F46" i="68"/>
  <c r="O27" i="68" s="1"/>
  <c r="F45" i="68"/>
  <c r="AA40" i="67"/>
  <c r="Z41" i="67"/>
  <c r="AJ43" i="67"/>
  <c r="H42" i="67"/>
  <c r="F46" i="67"/>
  <c r="O27" i="67" s="1"/>
  <c r="F45" i="67"/>
  <c r="F47" i="67" s="1"/>
  <c r="V27" i="67" s="1"/>
  <c r="K39" i="67"/>
  <c r="AC39" i="67"/>
  <c r="AF41" i="66"/>
  <c r="D40" i="66"/>
  <c r="AA40" i="66" s="1"/>
  <c r="AH42" i="66"/>
  <c r="F41" i="66"/>
  <c r="AG43" i="66"/>
  <c r="E42" i="66"/>
  <c r="AJ43" i="66"/>
  <c r="H42" i="66"/>
  <c r="AC39" i="66"/>
  <c r="K39" i="66"/>
  <c r="Z42" i="66"/>
  <c r="AI43" i="66"/>
  <c r="G42" i="66"/>
  <c r="K39" i="65"/>
  <c r="AC39" i="65"/>
  <c r="AI43" i="65"/>
  <c r="G42" i="65"/>
  <c r="AF43" i="65"/>
  <c r="D42" i="65"/>
  <c r="AA40" i="65"/>
  <c r="Z41" i="65"/>
  <c r="AG43" i="64"/>
  <c r="E42" i="64"/>
  <c r="AA40" i="64"/>
  <c r="Z41" i="64"/>
  <c r="AI43" i="64"/>
  <c r="G42" i="64"/>
  <c r="AC39" i="64"/>
  <c r="K39" i="64"/>
  <c r="AF43" i="64"/>
  <c r="D42" i="64"/>
  <c r="F43" i="64"/>
  <c r="AH44" i="64"/>
  <c r="F44" i="64" s="1"/>
  <c r="AA40" i="63"/>
  <c r="Z41" i="63"/>
  <c r="AF44" i="63"/>
  <c r="D44" i="63" s="1"/>
  <c r="D43" i="63"/>
  <c r="K39" i="63"/>
  <c r="AC39" i="63"/>
  <c r="AJ43" i="63"/>
  <c r="H42" i="63"/>
  <c r="AI42" i="63"/>
  <c r="G41" i="63"/>
  <c r="E46" i="63"/>
  <c r="O26" i="63" s="1"/>
  <c r="E45" i="63"/>
  <c r="E47" i="63" s="1"/>
  <c r="V26" i="63" s="1"/>
  <c r="AH42" i="63"/>
  <c r="F41" i="63"/>
  <c r="E45" i="62"/>
  <c r="E46" i="62"/>
  <c r="O26" i="62" s="1"/>
  <c r="H45" i="62"/>
  <c r="H46" i="62"/>
  <c r="O29" i="62" s="1"/>
  <c r="D45" i="62"/>
  <c r="D46" i="62"/>
  <c r="O25" i="62" s="1"/>
  <c r="AC41" i="62"/>
  <c r="K41" i="62"/>
  <c r="AI43" i="62"/>
  <c r="G42" i="62"/>
  <c r="AA42" i="62" s="1"/>
  <c r="K39" i="61"/>
  <c r="AC39" i="61"/>
  <c r="AI43" i="61"/>
  <c r="G42" i="61"/>
  <c r="Z41" i="61"/>
  <c r="AH41" i="61"/>
  <c r="F40" i="61"/>
  <c r="AA40" i="61" s="1"/>
  <c r="H47" i="61"/>
  <c r="V29" i="61" s="1"/>
  <c r="AF44" i="61"/>
  <c r="D44" i="61" s="1"/>
  <c r="D43" i="61"/>
  <c r="D46" i="60"/>
  <c r="O25" i="60" s="1"/>
  <c r="D45" i="60"/>
  <c r="D47" i="60" s="1"/>
  <c r="V25" i="60" s="1"/>
  <c r="AJ43" i="60"/>
  <c r="H42" i="60"/>
  <c r="AI42" i="60"/>
  <c r="G41" i="60"/>
  <c r="AH43" i="60"/>
  <c r="F42" i="60"/>
  <c r="E45" i="60"/>
  <c r="E46" i="60"/>
  <c r="O26" i="60" s="1"/>
  <c r="AA40" i="60"/>
  <c r="Z41" i="60"/>
  <c r="K39" i="60"/>
  <c r="AC39" i="60"/>
  <c r="AC40" i="59"/>
  <c r="K40" i="59"/>
  <c r="G42" i="59"/>
  <c r="AI43" i="59"/>
  <c r="AG43" i="59"/>
  <c r="E42" i="59"/>
  <c r="AH42" i="59"/>
  <c r="F41" i="59"/>
  <c r="AA41" i="59"/>
  <c r="Z42" i="59"/>
  <c r="AF44" i="59"/>
  <c r="D44" i="59" s="1"/>
  <c r="D43" i="59"/>
  <c r="F45" i="58"/>
  <c r="F47" i="58" s="1"/>
  <c r="V27" i="58" s="1"/>
  <c r="F46" i="58"/>
  <c r="O27" i="58" s="1"/>
  <c r="AG43" i="58"/>
  <c r="E42" i="58"/>
  <c r="AA40" i="58"/>
  <c r="Z41" i="58"/>
  <c r="AC39" i="58"/>
  <c r="K39" i="58"/>
  <c r="AA40" i="57"/>
  <c r="Z41" i="57"/>
  <c r="H46" i="57"/>
  <c r="O29" i="57" s="1"/>
  <c r="H45" i="57"/>
  <c r="H47" i="57" s="1"/>
  <c r="V29" i="57" s="1"/>
  <c r="K39" i="57"/>
  <c r="AC39" i="57"/>
  <c r="F45" i="56"/>
  <c r="F46" i="56"/>
  <c r="O27" i="56" s="1"/>
  <c r="AJ43" i="56"/>
  <c r="H42" i="56"/>
  <c r="AC40" i="56"/>
  <c r="K40" i="56"/>
  <c r="AA41" i="56"/>
  <c r="Z42" i="56"/>
  <c r="E43" i="37"/>
  <c r="AG44" i="37"/>
  <c r="E44" i="37" s="1"/>
  <c r="AI44" i="37"/>
  <c r="G44" i="37" s="1"/>
  <c r="G43" i="37"/>
  <c r="H46" i="37"/>
  <c r="O29" i="37" s="1"/>
  <c r="H45" i="37"/>
  <c r="H47" i="37" s="1"/>
  <c r="V29" i="37" s="1"/>
  <c r="AA41" i="37"/>
  <c r="D46" i="37"/>
  <c r="O25" i="37" s="1"/>
  <c r="D45" i="37"/>
  <c r="D47" i="37" s="1"/>
  <c r="V25" i="37" s="1"/>
  <c r="AH43" i="37"/>
  <c r="F42" i="37"/>
  <c r="AA42" i="37" s="1"/>
  <c r="X30" i="14"/>
  <c r="M35" i="55" l="1"/>
  <c r="Z42" i="72"/>
  <c r="AA41" i="72"/>
  <c r="K40" i="72"/>
  <c r="AC40" i="72"/>
  <c r="AC42" i="71"/>
  <c r="K42" i="71"/>
  <c r="AI44" i="71"/>
  <c r="G44" i="71" s="1"/>
  <c r="G43" i="71"/>
  <c r="AA43" i="71" s="1"/>
  <c r="D47" i="71"/>
  <c r="V25" i="71" s="1"/>
  <c r="Z43" i="70"/>
  <c r="AC41" i="70"/>
  <c r="K41" i="70"/>
  <c r="E46" i="70"/>
  <c r="O26" i="70" s="1"/>
  <c r="E45" i="70"/>
  <c r="E47" i="70" s="1"/>
  <c r="V26" i="70" s="1"/>
  <c r="AF43" i="70"/>
  <c r="D42" i="70"/>
  <c r="AA42" i="70" s="1"/>
  <c r="H45" i="70"/>
  <c r="H47" i="70" s="1"/>
  <c r="V29" i="70" s="1"/>
  <c r="H46" i="70"/>
  <c r="O29" i="70" s="1"/>
  <c r="F43" i="70"/>
  <c r="AH44" i="70"/>
  <c r="F44" i="70" s="1"/>
  <c r="AI44" i="70"/>
  <c r="G44" i="70" s="1"/>
  <c r="G43" i="70"/>
  <c r="AJ43" i="69"/>
  <c r="H42" i="69"/>
  <c r="K41" i="69"/>
  <c r="AC41" i="69"/>
  <c r="AI44" i="69"/>
  <c r="G44" i="69" s="1"/>
  <c r="G43" i="69"/>
  <c r="AA42" i="69"/>
  <c r="F47" i="68"/>
  <c r="V27" i="68" s="1"/>
  <c r="D47" i="68"/>
  <c r="V25" i="68" s="1"/>
  <c r="AA41" i="68"/>
  <c r="Z42" i="68"/>
  <c r="AC40" i="68"/>
  <c r="K40" i="68"/>
  <c r="AJ44" i="67"/>
  <c r="H44" i="67" s="1"/>
  <c r="H43" i="67"/>
  <c r="AA41" i="67"/>
  <c r="Z42" i="67"/>
  <c r="K40" i="67"/>
  <c r="AC40" i="67"/>
  <c r="AI44" i="66"/>
  <c r="G44" i="66" s="1"/>
  <c r="G43" i="66"/>
  <c r="AG44" i="66"/>
  <c r="E44" i="66" s="1"/>
  <c r="E43" i="66"/>
  <c r="Z43" i="66"/>
  <c r="AH43" i="66"/>
  <c r="F42" i="66"/>
  <c r="AC40" i="66"/>
  <c r="K40" i="66"/>
  <c r="AJ44" i="66"/>
  <c r="H44" i="66" s="1"/>
  <c r="H43" i="66"/>
  <c r="AF42" i="66"/>
  <c r="D41" i="66"/>
  <c r="AA41" i="66" s="1"/>
  <c r="AA41" i="65"/>
  <c r="Z42" i="65"/>
  <c r="AF44" i="65"/>
  <c r="D44" i="65" s="1"/>
  <c r="D43" i="65"/>
  <c r="K40" i="65"/>
  <c r="AC40" i="65"/>
  <c r="AI44" i="65"/>
  <c r="G44" i="65" s="1"/>
  <c r="G43" i="65"/>
  <c r="AI44" i="64"/>
  <c r="G44" i="64" s="1"/>
  <c r="G43" i="64"/>
  <c r="F46" i="64"/>
  <c r="O27" i="64" s="1"/>
  <c r="F45" i="64"/>
  <c r="F47" i="64" s="1"/>
  <c r="V27" i="64" s="1"/>
  <c r="AA41" i="64"/>
  <c r="Z42" i="64"/>
  <c r="K40" i="64"/>
  <c r="AC40" i="64"/>
  <c r="AF44" i="64"/>
  <c r="D44" i="64" s="1"/>
  <c r="D43" i="64"/>
  <c r="AG44" i="64"/>
  <c r="E44" i="64" s="1"/>
  <c r="E43" i="64"/>
  <c r="H43" i="63"/>
  <c r="AJ44" i="63"/>
  <c r="H44" i="63" s="1"/>
  <c r="AI43" i="63"/>
  <c r="G42" i="63"/>
  <c r="AH43" i="63"/>
  <c r="F42" i="63"/>
  <c r="D46" i="63"/>
  <c r="O25" i="63" s="1"/>
  <c r="D45" i="63"/>
  <c r="D47" i="63" s="1"/>
  <c r="V25" i="63" s="1"/>
  <c r="AA41" i="63"/>
  <c r="Z42" i="63"/>
  <c r="AC40" i="63"/>
  <c r="K40" i="63"/>
  <c r="H47" i="62"/>
  <c r="V29" i="62" s="1"/>
  <c r="AI44" i="62"/>
  <c r="G44" i="62" s="1"/>
  <c r="G43" i="62"/>
  <c r="AA43" i="62" s="1"/>
  <c r="E47" i="62"/>
  <c r="V26" i="62" s="1"/>
  <c r="D47" i="62"/>
  <c r="V25" i="62" s="1"/>
  <c r="K42" i="62"/>
  <c r="AC42" i="62"/>
  <c r="K40" i="61"/>
  <c r="AC40" i="61"/>
  <c r="AH42" i="61"/>
  <c r="F41" i="61"/>
  <c r="AA41" i="61"/>
  <c r="Z42" i="61"/>
  <c r="G43" i="61"/>
  <c r="AI44" i="61"/>
  <c r="G44" i="61" s="1"/>
  <c r="D46" i="61"/>
  <c r="O25" i="61" s="1"/>
  <c r="D45" i="61"/>
  <c r="D47" i="61" s="1"/>
  <c r="V25" i="61" s="1"/>
  <c r="G42" i="60"/>
  <c r="AI43" i="60"/>
  <c r="AA41" i="60"/>
  <c r="Z42" i="60"/>
  <c r="K40" i="60"/>
  <c r="AC40" i="60"/>
  <c r="AJ44" i="60"/>
  <c r="H44" i="60" s="1"/>
  <c r="H43" i="60"/>
  <c r="AH44" i="60"/>
  <c r="F44" i="60" s="1"/>
  <c r="F43" i="60"/>
  <c r="E47" i="60"/>
  <c r="V26" i="60" s="1"/>
  <c r="AC41" i="59"/>
  <c r="K41" i="59"/>
  <c r="AG44" i="59"/>
  <c r="E44" i="59" s="1"/>
  <c r="E43" i="59"/>
  <c r="AI44" i="59"/>
  <c r="G44" i="59" s="1"/>
  <c r="G43" i="59"/>
  <c r="AH43" i="59"/>
  <c r="F42" i="59"/>
  <c r="AA42" i="59" s="1"/>
  <c r="D45" i="59"/>
  <c r="D47" i="59" s="1"/>
  <c r="V25" i="59" s="1"/>
  <c r="D46" i="59"/>
  <c r="O25" i="59" s="1"/>
  <c r="Z43" i="59"/>
  <c r="K40" i="58"/>
  <c r="AC40" i="58"/>
  <c r="AG44" i="58"/>
  <c r="E44" i="58" s="1"/>
  <c r="E43" i="58"/>
  <c r="Z42" i="58"/>
  <c r="AA41" i="58"/>
  <c r="AA41" i="57"/>
  <c r="Z42" i="57"/>
  <c r="AC40" i="57"/>
  <c r="K40" i="57"/>
  <c r="AA42" i="56"/>
  <c r="Z43" i="56"/>
  <c r="AJ44" i="56"/>
  <c r="H44" i="56" s="1"/>
  <c r="H43" i="56"/>
  <c r="K41" i="56"/>
  <c r="AC41" i="56"/>
  <c r="F47" i="56"/>
  <c r="V27" i="56" s="1"/>
  <c r="K42" i="37"/>
  <c r="AC42" i="37"/>
  <c r="E46" i="37"/>
  <c r="O26" i="37" s="1"/>
  <c r="E45" i="37"/>
  <c r="E47" i="37" s="1"/>
  <c r="V26" i="37" s="1"/>
  <c r="F43" i="37"/>
  <c r="AA43" i="37" s="1"/>
  <c r="AH44" i="37"/>
  <c r="F44" i="37" s="1"/>
  <c r="F46" i="37" s="1"/>
  <c r="O27" i="37" s="1"/>
  <c r="G46" i="37"/>
  <c r="O28" i="37" s="1"/>
  <c r="G45" i="37"/>
  <c r="AC41" i="37"/>
  <c r="K41" i="37"/>
  <c r="X31" i="14"/>
  <c r="L15" i="37"/>
  <c r="L11" i="37"/>
  <c r="L12" i="37"/>
  <c r="L14" i="37"/>
  <c r="L8" i="37"/>
  <c r="L9" i="37"/>
  <c r="L10" i="37"/>
  <c r="L24" i="37"/>
  <c r="L19" i="37"/>
  <c r="L21" i="37"/>
  <c r="L23" i="37"/>
  <c r="L17" i="37"/>
  <c r="L16" i="37"/>
  <c r="L22" i="37"/>
  <c r="L6" i="37"/>
  <c r="L18" i="37"/>
  <c r="L13" i="37"/>
  <c r="L20" i="37"/>
  <c r="AC41" i="72" l="1"/>
  <c r="K41" i="72"/>
  <c r="AA42" i="72"/>
  <c r="Z43" i="72"/>
  <c r="K43" i="71"/>
  <c r="L43" i="71" s="1"/>
  <c r="AC43" i="71"/>
  <c r="G45" i="71"/>
  <c r="G46" i="71"/>
  <c r="O28" i="71" s="1"/>
  <c r="AA44" i="71"/>
  <c r="AC42" i="70"/>
  <c r="K42" i="70"/>
  <c r="G46" i="70"/>
  <c r="O28" i="70" s="1"/>
  <c r="G45" i="70"/>
  <c r="G47" i="70" s="1"/>
  <c r="V28" i="70" s="1"/>
  <c r="F46" i="70"/>
  <c r="O27" i="70" s="1"/>
  <c r="F45" i="70"/>
  <c r="F47" i="70" s="1"/>
  <c r="V27" i="70" s="1"/>
  <c r="Z44" i="70"/>
  <c r="AA44" i="70" s="1"/>
  <c r="AA43" i="70"/>
  <c r="AF44" i="70"/>
  <c r="D44" i="70" s="1"/>
  <c r="D43" i="70"/>
  <c r="G45" i="69"/>
  <c r="G47" i="69" s="1"/>
  <c r="V28" i="69" s="1"/>
  <c r="G46" i="69"/>
  <c r="O28" i="69" s="1"/>
  <c r="AC42" i="69"/>
  <c r="K42" i="69"/>
  <c r="AJ44" i="69"/>
  <c r="H44" i="69" s="1"/>
  <c r="H43" i="69"/>
  <c r="AA43" i="69" s="1"/>
  <c r="AA42" i="68"/>
  <c r="Z43" i="68"/>
  <c r="K41" i="68"/>
  <c r="AC41" i="68"/>
  <c r="AA42" i="67"/>
  <c r="Z43" i="67"/>
  <c r="AC41" i="67"/>
  <c r="K41" i="67"/>
  <c r="H46" i="67"/>
  <c r="O29" i="67" s="1"/>
  <c r="H45" i="67"/>
  <c r="H47" i="67" s="1"/>
  <c r="V29" i="67" s="1"/>
  <c r="F43" i="66"/>
  <c r="AH44" i="66"/>
  <c r="F44" i="66" s="1"/>
  <c r="AF43" i="66"/>
  <c r="D42" i="66"/>
  <c r="AA42" i="66" s="1"/>
  <c r="Z44" i="66"/>
  <c r="AC41" i="66"/>
  <c r="K41" i="66"/>
  <c r="H46" i="66"/>
  <c r="O29" i="66" s="1"/>
  <c r="H45" i="66"/>
  <c r="H47" i="66" s="1"/>
  <c r="V29" i="66" s="1"/>
  <c r="E46" i="66"/>
  <c r="O26" i="66" s="1"/>
  <c r="E45" i="66"/>
  <c r="E47" i="66" s="1"/>
  <c r="V26" i="66" s="1"/>
  <c r="G45" i="66"/>
  <c r="G47" i="66" s="1"/>
  <c r="V28" i="66" s="1"/>
  <c r="G46" i="66"/>
  <c r="O28" i="66" s="1"/>
  <c r="D46" i="65"/>
  <c r="O25" i="65" s="1"/>
  <c r="D45" i="65"/>
  <c r="G45" i="65"/>
  <c r="G46" i="65"/>
  <c r="O28" i="65" s="1"/>
  <c r="AA42" i="65"/>
  <c r="Z43" i="65"/>
  <c r="K41" i="65"/>
  <c r="AC41" i="65"/>
  <c r="AA42" i="64"/>
  <c r="Z43" i="64"/>
  <c r="K41" i="64"/>
  <c r="AC41" i="64"/>
  <c r="E46" i="64"/>
  <c r="O26" i="64" s="1"/>
  <c r="E45" i="64"/>
  <c r="E47" i="64" s="1"/>
  <c r="V26" i="64" s="1"/>
  <c r="D45" i="64"/>
  <c r="D47" i="64" s="1"/>
  <c r="V25" i="64" s="1"/>
  <c r="D46" i="64"/>
  <c r="O25" i="64" s="1"/>
  <c r="G45" i="64"/>
  <c r="G46" i="64"/>
  <c r="O28" i="64" s="1"/>
  <c r="AH44" i="63"/>
  <c r="F44" i="63" s="1"/>
  <c r="F43" i="63"/>
  <c r="G43" i="63"/>
  <c r="AI44" i="63"/>
  <c r="G44" i="63" s="1"/>
  <c r="H45" i="63"/>
  <c r="H46" i="63"/>
  <c r="O29" i="63" s="1"/>
  <c r="Z43" i="63"/>
  <c r="AA42" i="63"/>
  <c r="AC41" i="63"/>
  <c r="K41" i="63"/>
  <c r="AC43" i="62"/>
  <c r="K43" i="62"/>
  <c r="L43" i="62" s="1"/>
  <c r="G45" i="62"/>
  <c r="G46" i="62"/>
  <c r="O28" i="62" s="1"/>
  <c r="AA44" i="62"/>
  <c r="G45" i="61"/>
  <c r="G46" i="61"/>
  <c r="O28" i="61" s="1"/>
  <c r="K41" i="61"/>
  <c r="AC41" i="61"/>
  <c r="Z43" i="61"/>
  <c r="AH43" i="61"/>
  <c r="F42" i="61"/>
  <c r="AA42" i="61" s="1"/>
  <c r="Z43" i="60"/>
  <c r="AA42" i="60"/>
  <c r="H45" i="60"/>
  <c r="H46" i="60"/>
  <c r="O29" i="60" s="1"/>
  <c r="K41" i="60"/>
  <c r="AC41" i="60"/>
  <c r="AI44" i="60"/>
  <c r="G44" i="60" s="1"/>
  <c r="G43" i="60"/>
  <c r="F46" i="60"/>
  <c r="O27" i="60" s="1"/>
  <c r="F45" i="60"/>
  <c r="F47" i="60" s="1"/>
  <c r="V27" i="60" s="1"/>
  <c r="K42" i="59"/>
  <c r="AC42" i="59"/>
  <c r="G45" i="59"/>
  <c r="G46" i="59"/>
  <c r="O28" i="59" s="1"/>
  <c r="Z44" i="59"/>
  <c r="AH44" i="59"/>
  <c r="F44" i="59" s="1"/>
  <c r="F43" i="59"/>
  <c r="AA43" i="59" s="1"/>
  <c r="E46" i="59"/>
  <c r="O26" i="59" s="1"/>
  <c r="E45" i="59"/>
  <c r="E47" i="59" s="1"/>
  <c r="V26" i="59" s="1"/>
  <c r="AC41" i="58"/>
  <c r="K41" i="58"/>
  <c r="AA42" i="58"/>
  <c r="Z43" i="58"/>
  <c r="E45" i="58"/>
  <c r="E47" i="58" s="1"/>
  <c r="V26" i="58" s="1"/>
  <c r="E46" i="58"/>
  <c r="O26" i="58" s="1"/>
  <c r="AA42" i="57"/>
  <c r="Z43" i="57"/>
  <c r="K41" i="57"/>
  <c r="AC41" i="57"/>
  <c r="H45" i="56"/>
  <c r="H46" i="56"/>
  <c r="O29" i="56" s="1"/>
  <c r="Z44" i="56"/>
  <c r="AA44" i="56" s="1"/>
  <c r="AA43" i="56"/>
  <c r="K42" i="56"/>
  <c r="AC42" i="56"/>
  <c r="AC43" i="37"/>
  <c r="K43" i="37"/>
  <c r="F45" i="37"/>
  <c r="F47" i="37" s="1"/>
  <c r="V27" i="37" s="1"/>
  <c r="AA44" i="37"/>
  <c r="G47" i="37"/>
  <c r="V28" i="37" s="1"/>
  <c r="X34" i="14"/>
  <c r="X32" i="14"/>
  <c r="L7" i="37"/>
  <c r="AA43" i="72" l="1"/>
  <c r="Z44" i="72"/>
  <c r="AA44" i="72" s="1"/>
  <c r="AC42" i="72"/>
  <c r="K42" i="72"/>
  <c r="K44" i="71"/>
  <c r="U46" i="14" s="1"/>
  <c r="AC44" i="71"/>
  <c r="G47" i="71"/>
  <c r="V28" i="71" s="1"/>
  <c r="K43" i="70"/>
  <c r="L43" i="70" s="1"/>
  <c r="AC43" i="70"/>
  <c r="K44" i="70"/>
  <c r="T46" i="14" s="1"/>
  <c r="AC44" i="70"/>
  <c r="D46" i="70"/>
  <c r="O25" i="70" s="1"/>
  <c r="D45" i="70"/>
  <c r="D47" i="70" s="1"/>
  <c r="V25" i="70" s="1"/>
  <c r="AC43" i="69"/>
  <c r="K43" i="69"/>
  <c r="L43" i="69" s="1"/>
  <c r="H45" i="69"/>
  <c r="H46" i="69"/>
  <c r="O29" i="69" s="1"/>
  <c r="AA44" i="69"/>
  <c r="Z44" i="68"/>
  <c r="AA44" i="68" s="1"/>
  <c r="AA43" i="68"/>
  <c r="AC42" i="68"/>
  <c r="K42" i="68"/>
  <c r="Z44" i="67"/>
  <c r="AA44" i="67" s="1"/>
  <c r="AA43" i="67"/>
  <c r="AC42" i="67"/>
  <c r="K42" i="67"/>
  <c r="AC42" i="66"/>
  <c r="K42" i="66"/>
  <c r="AF44" i="66"/>
  <c r="D44" i="66" s="1"/>
  <c r="D43" i="66"/>
  <c r="AA43" i="66" s="1"/>
  <c r="F45" i="66"/>
  <c r="F46" i="66"/>
  <c r="O27" i="66" s="1"/>
  <c r="AA43" i="65"/>
  <c r="Z44" i="65"/>
  <c r="AA44" i="65" s="1"/>
  <c r="K42" i="65"/>
  <c r="AC42" i="65"/>
  <c r="G47" i="65"/>
  <c r="V28" i="65" s="1"/>
  <c r="D47" i="65"/>
  <c r="V25" i="65" s="1"/>
  <c r="Z44" i="64"/>
  <c r="AA44" i="64" s="1"/>
  <c r="AA43" i="64"/>
  <c r="G47" i="64"/>
  <c r="V28" i="64" s="1"/>
  <c r="K42" i="64"/>
  <c r="AC42" i="64"/>
  <c r="AC42" i="63"/>
  <c r="K42" i="63"/>
  <c r="H47" i="63"/>
  <c r="V29" i="63" s="1"/>
  <c r="Z44" i="63"/>
  <c r="AA44" i="63" s="1"/>
  <c r="AA43" i="63"/>
  <c r="G45" i="63"/>
  <c r="G47" i="63" s="1"/>
  <c r="V28" i="63" s="1"/>
  <c r="G46" i="63"/>
  <c r="O28" i="63" s="1"/>
  <c r="F46" i="63"/>
  <c r="O27" i="63" s="1"/>
  <c r="F45" i="63"/>
  <c r="AC44" i="62"/>
  <c r="K44" i="62"/>
  <c r="K46" i="14" s="1"/>
  <c r="G47" i="62"/>
  <c r="V28" i="62" s="1"/>
  <c r="K42" i="61"/>
  <c r="AC42" i="61"/>
  <c r="Z44" i="61"/>
  <c r="F43" i="61"/>
  <c r="AA43" i="61" s="1"/>
  <c r="AH44" i="61"/>
  <c r="F44" i="61" s="1"/>
  <c r="G47" i="61"/>
  <c r="V28" i="61" s="1"/>
  <c r="G45" i="60"/>
  <c r="G47" i="60" s="1"/>
  <c r="V28" i="60" s="1"/>
  <c r="G46" i="60"/>
  <c r="O28" i="60" s="1"/>
  <c r="H47" i="60"/>
  <c r="V29" i="60" s="1"/>
  <c r="K42" i="60"/>
  <c r="AC42" i="60"/>
  <c r="Z44" i="60"/>
  <c r="AA44" i="60" s="1"/>
  <c r="AA43" i="60"/>
  <c r="K43" i="59"/>
  <c r="L43" i="59" s="1"/>
  <c r="AC43" i="59"/>
  <c r="F46" i="59"/>
  <c r="O27" i="59" s="1"/>
  <c r="F45" i="59"/>
  <c r="F47" i="59" s="1"/>
  <c r="V27" i="59" s="1"/>
  <c r="AA44" i="59"/>
  <c r="G47" i="59"/>
  <c r="V28" i="59" s="1"/>
  <c r="AA43" i="58"/>
  <c r="Z44" i="58"/>
  <c r="AA44" i="58" s="1"/>
  <c r="AC42" i="58"/>
  <c r="K42" i="58"/>
  <c r="Z44" i="57"/>
  <c r="AA44" i="57" s="1"/>
  <c r="AA43" i="57"/>
  <c r="AC42" i="57"/>
  <c r="K42" i="57"/>
  <c r="K43" i="56"/>
  <c r="L43" i="56" s="1"/>
  <c r="AC43" i="56"/>
  <c r="AC44" i="56"/>
  <c r="K44" i="56"/>
  <c r="E46" i="14" s="1"/>
  <c r="H47" i="56"/>
  <c r="V29" i="56" s="1"/>
  <c r="AC44" i="37"/>
  <c r="K44" i="37"/>
  <c r="D46" i="14" s="1"/>
  <c r="L43" i="37"/>
  <c r="V44" i="37"/>
  <c r="X45" i="14"/>
  <c r="X20" i="14"/>
  <c r="L35" i="55" l="1"/>
  <c r="K44" i="72"/>
  <c r="V46" i="14" s="1"/>
  <c r="AC44" i="72"/>
  <c r="K43" i="72"/>
  <c r="L43" i="72" s="1"/>
  <c r="AC43" i="72"/>
  <c r="L44" i="71"/>
  <c r="K45" i="71"/>
  <c r="P44" i="71"/>
  <c r="V46" i="71"/>
  <c r="K46" i="71"/>
  <c r="V45" i="71"/>
  <c r="V44" i="71"/>
  <c r="V47" i="71" s="1"/>
  <c r="P45" i="71"/>
  <c r="L44" i="70"/>
  <c r="P44" i="70"/>
  <c r="P45" i="70"/>
  <c r="K45" i="70"/>
  <c r="V44" i="70"/>
  <c r="V45" i="70"/>
  <c r="K46" i="70"/>
  <c r="V46" i="70"/>
  <c r="K44" i="69"/>
  <c r="S46" i="14" s="1"/>
  <c r="AC44" i="69"/>
  <c r="H47" i="69"/>
  <c r="V29" i="69" s="1"/>
  <c r="K43" i="68"/>
  <c r="L43" i="68" s="1"/>
  <c r="AC43" i="68"/>
  <c r="AC44" i="68"/>
  <c r="K44" i="68"/>
  <c r="R46" i="14" s="1"/>
  <c r="AC43" i="67"/>
  <c r="K43" i="67"/>
  <c r="L43" i="67" s="1"/>
  <c r="AC44" i="67"/>
  <c r="K44" i="67"/>
  <c r="Q46" i="14" s="1"/>
  <c r="AC43" i="66"/>
  <c r="K43" i="66"/>
  <c r="L43" i="66" s="1"/>
  <c r="F47" i="66"/>
  <c r="V27" i="66" s="1"/>
  <c r="D45" i="66"/>
  <c r="D46" i="66"/>
  <c r="O25" i="66" s="1"/>
  <c r="AA44" i="66"/>
  <c r="K44" i="65"/>
  <c r="O46" i="14" s="1"/>
  <c r="AC44" i="65"/>
  <c r="AC43" i="65"/>
  <c r="K43" i="65"/>
  <c r="L43" i="65" s="1"/>
  <c r="AC43" i="64"/>
  <c r="K43" i="64"/>
  <c r="L43" i="64" s="1"/>
  <c r="AC44" i="64"/>
  <c r="K44" i="64"/>
  <c r="N46" i="14" s="1"/>
  <c r="K43" i="63"/>
  <c r="L43" i="63" s="1"/>
  <c r="AC43" i="63"/>
  <c r="K44" i="63"/>
  <c r="L46" i="14" s="1"/>
  <c r="AC44" i="63"/>
  <c r="F47" i="63"/>
  <c r="V27" i="63" s="1"/>
  <c r="L44" i="62"/>
  <c r="P45" i="62"/>
  <c r="P44" i="62"/>
  <c r="V44" i="62"/>
  <c r="V47" i="62" s="1"/>
  <c r="V46" i="62"/>
  <c r="K45" i="62"/>
  <c r="K46" i="62"/>
  <c r="V45" i="62"/>
  <c r="AC43" i="61"/>
  <c r="K43" i="61"/>
  <c r="L43" i="61" s="1"/>
  <c r="F46" i="61"/>
  <c r="O27" i="61" s="1"/>
  <c r="F45" i="61"/>
  <c r="F47" i="61" s="1"/>
  <c r="V27" i="61" s="1"/>
  <c r="AA44" i="61"/>
  <c r="K43" i="60"/>
  <c r="L43" i="60" s="1"/>
  <c r="AC43" i="60"/>
  <c r="K44" i="60"/>
  <c r="I46" i="14" s="1"/>
  <c r="AC44" i="60"/>
  <c r="K44" i="59"/>
  <c r="H46" i="14" s="1"/>
  <c r="AC44" i="59"/>
  <c r="AC44" i="58"/>
  <c r="K44" i="58"/>
  <c r="G46" i="14" s="1"/>
  <c r="AC43" i="58"/>
  <c r="K43" i="58"/>
  <c r="L43" i="58" s="1"/>
  <c r="K43" i="57"/>
  <c r="L43" i="57" s="1"/>
  <c r="AC43" i="57"/>
  <c r="K44" i="57"/>
  <c r="F46" i="14" s="1"/>
  <c r="AC44" i="57"/>
  <c r="L44" i="56"/>
  <c r="V44" i="56"/>
  <c r="V47" i="56" s="1"/>
  <c r="K46" i="56"/>
  <c r="P44" i="56"/>
  <c r="K45" i="56"/>
  <c r="K47" i="56" s="1"/>
  <c r="P45" i="56"/>
  <c r="V45" i="56"/>
  <c r="V46" i="56"/>
  <c r="L44" i="37"/>
  <c r="K45" i="37"/>
  <c r="V45" i="37"/>
  <c r="P44" i="37"/>
  <c r="V46" i="37"/>
  <c r="V47" i="37" s="1"/>
  <c r="K46" i="37"/>
  <c r="P45" i="37"/>
  <c r="X24" i="14"/>
  <c r="X22" i="14"/>
  <c r="X8" i="14"/>
  <c r="P46" i="62" l="1"/>
  <c r="L44" i="72"/>
  <c r="P45" i="72"/>
  <c r="K46" i="72"/>
  <c r="V45" i="72"/>
  <c r="P44" i="72"/>
  <c r="P46" i="72" s="1"/>
  <c r="V44" i="72"/>
  <c r="V47" i="72" s="1"/>
  <c r="K45" i="72"/>
  <c r="V46" i="72"/>
  <c r="P46" i="71"/>
  <c r="K47" i="71"/>
  <c r="L45" i="71"/>
  <c r="L46" i="71"/>
  <c r="V47" i="70"/>
  <c r="K47" i="70"/>
  <c r="P46" i="70"/>
  <c r="L46" i="70"/>
  <c r="L45" i="70"/>
  <c r="L44" i="69"/>
  <c r="P44" i="69"/>
  <c r="P45" i="69"/>
  <c r="K46" i="69"/>
  <c r="K45" i="69"/>
  <c r="K47" i="69" s="1"/>
  <c r="V45" i="69"/>
  <c r="V46" i="69"/>
  <c r="V44" i="69"/>
  <c r="L44" i="68"/>
  <c r="P44" i="68"/>
  <c r="K46" i="68"/>
  <c r="P45" i="68"/>
  <c r="K45" i="68"/>
  <c r="K47" i="68" s="1"/>
  <c r="V45" i="68"/>
  <c r="V44" i="68"/>
  <c r="V47" i="68" s="1"/>
  <c r="V46" i="68"/>
  <c r="L44" i="67"/>
  <c r="P44" i="67"/>
  <c r="K46" i="67"/>
  <c r="K45" i="67"/>
  <c r="P45" i="67"/>
  <c r="V45" i="67"/>
  <c r="V46" i="67"/>
  <c r="V44" i="67"/>
  <c r="D47" i="66"/>
  <c r="V25" i="66" s="1"/>
  <c r="AC44" i="66"/>
  <c r="K44" i="66"/>
  <c r="P46" i="14" s="1"/>
  <c r="AQ46" i="14" s="1"/>
  <c r="AR46" i="14" s="1"/>
  <c r="AU46" i="14" s="1"/>
  <c r="W46" i="14" s="1"/>
  <c r="L44" i="65"/>
  <c r="P44" i="65"/>
  <c r="V45" i="65"/>
  <c r="V44" i="65"/>
  <c r="V47" i="65" s="1"/>
  <c r="V46" i="65"/>
  <c r="K46" i="65"/>
  <c r="K45" i="65"/>
  <c r="K47" i="65" s="1"/>
  <c r="P45" i="65"/>
  <c r="L44" i="64"/>
  <c r="K46" i="64"/>
  <c r="P45" i="64"/>
  <c r="V46" i="64"/>
  <c r="P44" i="64"/>
  <c r="V45" i="64"/>
  <c r="V44" i="64"/>
  <c r="V47" i="64" s="1"/>
  <c r="K45" i="64"/>
  <c r="L44" i="63"/>
  <c r="K46" i="63"/>
  <c r="K45" i="63"/>
  <c r="P44" i="63"/>
  <c r="V46" i="63"/>
  <c r="P45" i="63"/>
  <c r="V45" i="63"/>
  <c r="V44" i="63"/>
  <c r="K47" i="62"/>
  <c r="L46" i="62"/>
  <c r="L45" i="62"/>
  <c r="K44" i="61"/>
  <c r="J46" i="14" s="1"/>
  <c r="AM46" i="14" s="1"/>
  <c r="AN46" i="14" s="1"/>
  <c r="AT46" i="14" s="1"/>
  <c r="M46" i="14" s="1"/>
  <c r="AC44" i="61"/>
  <c r="L44" i="60"/>
  <c r="V44" i="60"/>
  <c r="V45" i="60"/>
  <c r="P44" i="60"/>
  <c r="K46" i="60"/>
  <c r="P45" i="60"/>
  <c r="K45" i="60"/>
  <c r="V46" i="60"/>
  <c r="L44" i="59"/>
  <c r="K45" i="59"/>
  <c r="V45" i="59"/>
  <c r="P45" i="59"/>
  <c r="V44" i="59"/>
  <c r="K46" i="59"/>
  <c r="P44" i="59"/>
  <c r="P46" i="59" s="1"/>
  <c r="V46" i="59"/>
  <c r="L44" i="58"/>
  <c r="P45" i="58"/>
  <c r="V45" i="58"/>
  <c r="K45" i="58"/>
  <c r="V46" i="58"/>
  <c r="P44" i="58"/>
  <c r="V44" i="58"/>
  <c r="V47" i="58" s="1"/>
  <c r="K46" i="58"/>
  <c r="L44" i="57"/>
  <c r="P44" i="57"/>
  <c r="K46" i="57"/>
  <c r="P45" i="57"/>
  <c r="K45" i="57"/>
  <c r="V45" i="57"/>
  <c r="V46" i="57"/>
  <c r="V44" i="57"/>
  <c r="P46" i="56"/>
  <c r="L45" i="56"/>
  <c r="L46" i="56"/>
  <c r="P46" i="37"/>
  <c r="K47" i="37"/>
  <c r="L46" i="37"/>
  <c r="L45" i="37"/>
  <c r="X17" i="14"/>
  <c r="X13" i="14"/>
  <c r="X18" i="14"/>
  <c r="X7" i="14"/>
  <c r="L47" i="62" l="1"/>
  <c r="K47" i="63"/>
  <c r="K47" i="64"/>
  <c r="L47" i="56"/>
  <c r="V47" i="57"/>
  <c r="P46" i="64"/>
  <c r="K47" i="60"/>
  <c r="M36" i="55"/>
  <c r="X46" i="14"/>
  <c r="AF18" i="14"/>
  <c r="M19" i="55" s="1"/>
  <c r="AF22" i="14"/>
  <c r="M23" i="55" s="1"/>
  <c r="L36" i="55"/>
  <c r="V47" i="63"/>
  <c r="V47" i="67"/>
  <c r="V47" i="69"/>
  <c r="L47" i="70"/>
  <c r="K47" i="72"/>
  <c r="P46" i="58"/>
  <c r="K47" i="57"/>
  <c r="V47" i="59"/>
  <c r="K47" i="67"/>
  <c r="AF20" i="14"/>
  <c r="M21" i="55" s="1"/>
  <c r="L46" i="72"/>
  <c r="L45" i="72"/>
  <c r="L47" i="71"/>
  <c r="P46" i="69"/>
  <c r="L46" i="69"/>
  <c r="L45" i="69"/>
  <c r="X19" i="14"/>
  <c r="P46" i="68"/>
  <c r="L46" i="68"/>
  <c r="L45" i="68"/>
  <c r="P46" i="67"/>
  <c r="L45" i="67"/>
  <c r="L46" i="67"/>
  <c r="L44" i="66"/>
  <c r="K46" i="66"/>
  <c r="P44" i="66"/>
  <c r="V44" i="66"/>
  <c r="P45" i="66"/>
  <c r="V46" i="66"/>
  <c r="V45" i="66"/>
  <c r="K45" i="66"/>
  <c r="K47" i="66" s="1"/>
  <c r="P46" i="65"/>
  <c r="L45" i="65"/>
  <c r="L46" i="65"/>
  <c r="L46" i="64"/>
  <c r="L45" i="64"/>
  <c r="P46" i="63"/>
  <c r="L46" i="63"/>
  <c r="L45" i="63"/>
  <c r="L47" i="63" s="1"/>
  <c r="L44" i="61"/>
  <c r="P45" i="61"/>
  <c r="K45" i="61"/>
  <c r="P44" i="61"/>
  <c r="P46" i="61" s="1"/>
  <c r="K46" i="61"/>
  <c r="V46" i="61"/>
  <c r="V44" i="61"/>
  <c r="V45" i="61"/>
  <c r="P46" i="60"/>
  <c r="V47" i="60"/>
  <c r="L46" i="60"/>
  <c r="L45" i="60"/>
  <c r="L47" i="60" s="1"/>
  <c r="K47" i="59"/>
  <c r="L46" i="59"/>
  <c r="L45" i="59"/>
  <c r="L47" i="59" s="1"/>
  <c r="L46" i="58"/>
  <c r="L45" i="58"/>
  <c r="K47" i="58"/>
  <c r="L46" i="57"/>
  <c r="L45" i="57"/>
  <c r="P46" i="57"/>
  <c r="L47" i="37"/>
  <c r="X10" i="14"/>
  <c r="X15" i="14"/>
  <c r="X12" i="14"/>
  <c r="X11" i="14"/>
  <c r="X14" i="14"/>
  <c r="L47" i="65" l="1"/>
  <c r="V47" i="66"/>
  <c r="L47" i="58"/>
  <c r="L47" i="69"/>
  <c r="V47" i="61"/>
  <c r="L47" i="68"/>
  <c r="X21" i="14"/>
  <c r="L47" i="72"/>
  <c r="L47" i="67"/>
  <c r="P46" i="66"/>
  <c r="L45" i="66"/>
  <c r="L46" i="66"/>
  <c r="L47" i="64"/>
  <c r="K47" i="61"/>
  <c r="L45" i="61"/>
  <c r="L47" i="61" s="1"/>
  <c r="L46" i="61"/>
  <c r="L47" i="57"/>
  <c r="X16" i="14"/>
  <c r="X9" i="14"/>
  <c r="L47" i="66" l="1"/>
  <c r="X26" i="14"/>
  <c r="X23" i="14"/>
  <c r="X33" i="14"/>
  <c r="AH22" i="14"/>
  <c r="AH26" i="14" s="1"/>
  <c r="M27" i="55"/>
  <c r="AH20" i="14"/>
  <c r="AC5" i="14"/>
  <c r="Q5" i="56" s="1"/>
  <c r="AF26" i="14" l="1"/>
  <c r="AH18" i="14"/>
  <c r="Q5" i="63"/>
  <c r="AH24" i="14"/>
  <c r="X25" i="14"/>
  <c r="Q5" i="37"/>
  <c r="Q5" i="67"/>
  <c r="M25" i="55"/>
  <c r="Q5" i="69"/>
  <c r="Q5" i="66"/>
  <c r="Q5" i="61"/>
  <c r="Q5" i="60"/>
  <c r="X27" i="14"/>
  <c r="Q5" i="68"/>
  <c r="Q5" i="72"/>
  <c r="Q5" i="64"/>
  <c r="AF24" i="14"/>
  <c r="Q5" i="58"/>
  <c r="Q5" i="59"/>
  <c r="Q5" i="62"/>
  <c r="Q5" i="65"/>
  <c r="Q5" i="71"/>
  <c r="Q5" i="70"/>
  <c r="Q5" i="57"/>
</calcChain>
</file>

<file path=xl/sharedStrings.xml><?xml version="1.0" encoding="utf-8"?>
<sst xmlns="http://schemas.openxmlformats.org/spreadsheetml/2006/main" count="840" uniqueCount="137">
  <si>
    <t>5 SİS.</t>
  </si>
  <si>
    <t>TOPLAM</t>
  </si>
  <si>
    <t>SORULAR</t>
  </si>
  <si>
    <t>PUAN DEĞERİ</t>
  </si>
  <si>
    <t>TOPLAM PUAN</t>
  </si>
  <si>
    <t>ARİTMETİK ORTALAMA</t>
  </si>
  <si>
    <t>YÜZDELİK DEĞERİ</t>
  </si>
  <si>
    <t>S.N.</t>
  </si>
  <si>
    <t>SINIF MEVCUDU</t>
  </si>
  <si>
    <t>NO</t>
  </si>
  <si>
    <t>Öğrc. Başarısı%</t>
  </si>
  <si>
    <t>EN DÜŞÜK NOT</t>
  </si>
  <si>
    <t>EN YÜKSEK NOT</t>
  </si>
  <si>
    <t>SINIF ORT.</t>
  </si>
  <si>
    <t>BAŞARISIZ ÖĞRENCİ SAYISI</t>
  </si>
  <si>
    <t>SINIF BAŞARI ORTALAMASI</t>
  </si>
  <si>
    <t>TOPLAM ÖĞRENCİ SAYISI</t>
  </si>
  <si>
    <t>BAŞARILI ÖĞRENCİ SAYISI</t>
  </si>
  <si>
    <t>SINIF</t>
  </si>
  <si>
    <t>DERS</t>
  </si>
  <si>
    <t>TARİH</t>
  </si>
  <si>
    <t>DERS ÖĞRETMENİ</t>
  </si>
  <si>
    <t>Genel başarı ortalamasının iyi düzeyde olduğu görülmüştür.</t>
  </si>
  <si>
    <t>1. HAFTA</t>
  </si>
  <si>
    <t>PERFORMANS BASAMAKLARI</t>
  </si>
  <si>
    <t>PERFORMANS BASAMAKLARI ANALİZİ</t>
  </si>
  <si>
    <t>PERFORMANSLAR</t>
  </si>
  <si>
    <t>Aktif (1)
Pasif (0)</t>
  </si>
  <si>
    <t>Devam 
Durumu</t>
  </si>
  <si>
    <t>Mazeret 
Durumu</t>
  </si>
  <si>
    <t>Devam Dur.</t>
  </si>
  <si>
    <t>Mazeret Dur.</t>
  </si>
  <si>
    <t>HAFTALAR</t>
  </si>
  <si>
    <t>1. H</t>
  </si>
  <si>
    <t>2. H</t>
  </si>
  <si>
    <t>3. H</t>
  </si>
  <si>
    <t>4. H</t>
  </si>
  <si>
    <t>5. H</t>
  </si>
  <si>
    <t>6. H</t>
  </si>
  <si>
    <t>7. H</t>
  </si>
  <si>
    <t>8. H</t>
  </si>
  <si>
    <t>9. H</t>
  </si>
  <si>
    <t>10. H</t>
  </si>
  <si>
    <t>11. H</t>
  </si>
  <si>
    <t>12. H</t>
  </si>
  <si>
    <t>13. H</t>
  </si>
  <si>
    <t>14. H</t>
  </si>
  <si>
    <t>15. H</t>
  </si>
  <si>
    <t>16. H</t>
  </si>
  <si>
    <t>17. H</t>
  </si>
  <si>
    <t>18. H</t>
  </si>
  <si>
    <t>AKTİF HAFTA SAYISI</t>
  </si>
  <si>
    <t>BAŞLIK</t>
  </si>
  <si>
    <t>OKUL</t>
  </si>
  <si>
    <t>SIRA</t>
  </si>
  <si>
    <t>PERFORMANS KONUSU</t>
  </si>
  <si>
    <t>PUAN</t>
  </si>
  <si>
    <t>ADI SOYADI</t>
  </si>
  <si>
    <t>SINIF LİSTESİ</t>
  </si>
  <si>
    <t>PERF. SIRA</t>
  </si>
  <si>
    <t>ANALİZ LİSTE BİLGİLERİ GİRİŞ SAYFASI</t>
  </si>
  <si>
    <t>ANALİZ TARİHİ</t>
  </si>
  <si>
    <t>SABRİ ÜNAL</t>
  </si>
  <si>
    <t>AMP-11C - EK</t>
  </si>
  <si>
    <t>BURSA ATATÜRK MESLEKİ VE TEKNİK ANADOLU LİSESİ</t>
  </si>
  <si>
    <t>SINIF PERFORMANS
BAŞARI ORANI</t>
  </si>
  <si>
    <t>NOT: Çizelgenin otomatik formülleri bozulmadan boş halini saklamanız diğer sınıflara ve gelecek dönemlerde kullanmanızı kolaylaştırır.</t>
  </si>
  <si>
    <t>Derse vaktinde gelmesi</t>
  </si>
  <si>
    <t>Ders araç gereçlerini getirmesi</t>
  </si>
  <si>
    <t>Saygı çerçevesinde davranışlar</t>
  </si>
  <si>
    <t>Derse aktif katılımı</t>
  </si>
  <si>
    <t>Devem Oranı%</t>
  </si>
  <si>
    <t>Mazeret Oranı%</t>
  </si>
  <si>
    <t>PERF. KON. - 1</t>
  </si>
  <si>
    <t>PERF. KON. - 2</t>
  </si>
  <si>
    <t>PERF. KON. - 3</t>
  </si>
  <si>
    <t>PERF. KON. - 4</t>
  </si>
  <si>
    <t>PERF. KON. - 5</t>
  </si>
  <si>
    <r>
      <rPr>
        <b/>
        <sz val="12"/>
        <color rgb="FFFF0000"/>
        <rFont val="Arial"/>
        <family val="2"/>
        <charset val="162"/>
      </rPr>
      <t>Bu performans çizelgesi Mekatronik Mühendisi ve Teknik Öğretmeni
Sabri ÜNAL tarafından hazırlanmıştır.
www.sabriunal.com</t>
    </r>
    <r>
      <rPr>
        <b/>
        <sz val="12"/>
        <rFont val="Arial"/>
        <family val="2"/>
        <charset val="162"/>
      </rPr>
      <t xml:space="preserve">
</t>
    </r>
    <r>
      <rPr>
        <b/>
        <sz val="12"/>
        <color theme="3"/>
        <rFont val="Arial"/>
        <family val="2"/>
        <charset val="162"/>
      </rPr>
      <t xml:space="preserve">
İlk 9 hafta 1. performans notunu
İkinci 9 hafta 2. performans notunu oluşturmaktadır.</t>
    </r>
    <r>
      <rPr>
        <b/>
        <sz val="12"/>
        <rFont val="Arial"/>
        <family val="2"/>
        <charset val="162"/>
      </rPr>
      <t xml:space="preserve">
</t>
    </r>
    <r>
      <rPr>
        <b/>
        <sz val="12"/>
        <color rgb="FFFF0000"/>
        <rFont val="Arial"/>
        <family val="2"/>
        <charset val="162"/>
      </rPr>
      <t xml:space="preserve">
Pasif haftalar değerlendirmeye tabi tutulmamaktadır.</t>
    </r>
    <r>
      <rPr>
        <b/>
        <sz val="12"/>
        <rFont val="Arial"/>
        <family val="2"/>
        <charset val="162"/>
      </rPr>
      <t xml:space="preserve">
</t>
    </r>
    <r>
      <rPr>
        <b/>
        <sz val="12"/>
        <color theme="9" tint="-0.249977111117893"/>
        <rFont val="Arial"/>
        <family val="2"/>
        <charset val="162"/>
      </rPr>
      <t>Aktif haftalardaki öğrencilerin devamsızlığı sorumsuzluk göstergesi olarak "0" olarak etkilemekte, 
devamsız öğrencinin mazereti aktif kılındığında diğer öğrencilerin performans haftasından bir hafta eksik olarak bölünmektedir.</t>
    </r>
  </si>
  <si>
    <t>1. PERF</t>
  </si>
  <si>
    <t>2. PERF</t>
  </si>
  <si>
    <t>1. Perf.</t>
  </si>
  <si>
    <t>2. Perf.</t>
  </si>
  <si>
    <t>T</t>
  </si>
  <si>
    <t>NOT: Öğrencinin devamsızlık durumunu "Devam Durumu" hücresine "0" yazarak belirtiniz. Haklı mazereti varsa, "Mazeret Durumu" hücresine "1" yazınız.</t>
  </si>
  <si>
    <t>DURUM</t>
  </si>
  <si>
    <t>1. PERF.</t>
  </si>
  <si>
    <t>2. PERF.</t>
  </si>
  <si>
    <t>Kılık kıyafet kurallarına uyması</t>
  </si>
  <si>
    <t>SONUÇLAR</t>
  </si>
  <si>
    <t>ANALİZ SAYFASINA YANSIR</t>
  </si>
  <si>
    <r>
      <rPr>
        <b/>
        <sz val="11"/>
        <color rgb="FFFF0000"/>
        <rFont val="Arial"/>
        <family val="2"/>
        <charset val="162"/>
      </rPr>
      <t>Haftalara ait sekmelerde sadece performans ve Devam/Mazeret bilgisi giriniz!</t>
    </r>
    <r>
      <rPr>
        <b/>
        <sz val="11"/>
        <rFont val="Arial"/>
        <family val="2"/>
        <charset val="162"/>
      </rPr>
      <t xml:space="preserve">
</t>
    </r>
    <r>
      <rPr>
        <b/>
        <sz val="11"/>
        <color rgb="FF7030A0"/>
        <rFont val="Arial"/>
        <family val="2"/>
        <charset val="162"/>
      </rPr>
      <t xml:space="preserve">
Analizin taslak halini değiştirmeden ayrıca saklayınız. Öğrenci, devam/mazeret haneleri otomatik olarak formülle gelir. Siz not girdiğinizde bu formül bozulmuş olur. Her sınıf için ilk sakladığınız taslağı kullanarak başlayınız.
İlgili haftada resmi tatil vb. sebeplerle ders işlenememesi durumunda 
haftanın Aktif (1) durumunu Pasif (0) durumuna getiriniz.
Analiz sekmesinde sonuçlar formüllü oluşacak, herhangi bir değişiklik yapmanıza gerek yoktur!</t>
    </r>
  </si>
  <si>
    <t>Not: Öğrenciler her hafta göstermiş olduğu performansa göre objektif olarak değerlendirilmiştir.
İlk 9 hafta birinci performans notunu, ikinci 9 hafta ikinci performans notunu oluşturmuştur. 
Notların yukarı yönlü 5'in katları olması sağlanmıştır.</t>
  </si>
  <si>
    <r>
      <t xml:space="preserve">Performans Analiz Tasarım: </t>
    </r>
    <r>
      <rPr>
        <b/>
        <sz val="20"/>
        <color rgb="FFFF0000"/>
        <rFont val="Arial"/>
        <family val="2"/>
        <charset val="162"/>
      </rPr>
      <t>Sabri ÜNAL - Mekatronik Mühendisi ve Teknik Öğretmeni                              www.sabriunal.com</t>
    </r>
  </si>
  <si>
    <t>2018 - 2019  EĞİTİM-ÖĞRETİM  YILI  2. DÖNEM PERFORMANS DEĞERLENDİRME</t>
  </si>
  <si>
    <t>SEÇ. MİKRODENETLEYİCİ</t>
  </si>
  <si>
    <t xml:space="preserve">PASİF HAFTALAR:
a)
b) 
c) </t>
  </si>
  <si>
    <t>ÖĞRENCİ-1</t>
  </si>
  <si>
    <t>ÖĞRENCİ-2</t>
  </si>
  <si>
    <t>ÖĞRENCİ-3</t>
  </si>
  <si>
    <t>ÖĞRENCİ-4</t>
  </si>
  <si>
    <t>ÖĞRENCİ-5</t>
  </si>
  <si>
    <t>ÖĞRENCİ-6</t>
  </si>
  <si>
    <t>ÖĞRENCİ-7</t>
  </si>
  <si>
    <t>ÖĞRENCİ-8</t>
  </si>
  <si>
    <t>ÖĞRENCİ-9</t>
  </si>
  <si>
    <t>ÖĞRENCİ-10</t>
  </si>
  <si>
    <t>ÖĞRENCİ-11</t>
  </si>
  <si>
    <t>ÖĞRENCİ-12</t>
  </si>
  <si>
    <t>ÖĞRENCİ-13</t>
  </si>
  <si>
    <t>ÖĞRENCİ-14</t>
  </si>
  <si>
    <t>ÖĞRENCİ-15</t>
  </si>
  <si>
    <t>ÖĞRENCİ-16</t>
  </si>
  <si>
    <t>ÖĞRENCİ-17</t>
  </si>
  <si>
    <t>ÖĞRENCİ-18</t>
  </si>
  <si>
    <t>ÖĞRENCİ-19</t>
  </si>
  <si>
    <t>ÖĞRENCİ-20</t>
  </si>
  <si>
    <t>ÖĞRENCİ-21</t>
  </si>
  <si>
    <t>ÖĞRENCİ-22</t>
  </si>
  <si>
    <t>ÖĞRENCİ-23</t>
  </si>
  <si>
    <t>ÖĞRENCİ-24</t>
  </si>
  <si>
    <t>ÖĞRENCİ-25</t>
  </si>
  <si>
    <t>ÖĞRENCİ-26</t>
  </si>
  <si>
    <t>ÖĞRENCİ-27</t>
  </si>
  <si>
    <t>ÖĞRENCİ-28</t>
  </si>
  <si>
    <t>ÖĞRENCİ-29</t>
  </si>
  <si>
    <t>ÖĞRENCİ-30</t>
  </si>
  <si>
    <t>ÖĞRENCİ-31</t>
  </si>
  <si>
    <t>ÖĞRENCİ-32</t>
  </si>
  <si>
    <t>ÖĞRENCİ-33</t>
  </si>
  <si>
    <t>ÖĞRENCİ-34</t>
  </si>
  <si>
    <t>ÖĞRENCİ-35</t>
  </si>
  <si>
    <t>ÖĞRENCİ-36</t>
  </si>
  <si>
    <t>ÖĞRENCİ-37</t>
  </si>
  <si>
    <t>ÖĞRENCİ-38</t>
  </si>
  <si>
    <t>ÖĞRENCİ-39</t>
  </si>
  <si>
    <t>ÖĞRENCİ-40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</si>
</sst>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0"/>
      <name val="Arial"/>
      <charset val="162"/>
    </font>
    <font>
      <sz val="10"/>
      <name val="Arial"/>
      <family val="2"/>
      <charset val="162"/>
    </font>
    <font>
      <b/>
      <sz val="10"/>
      <name val="Arial"/>
      <family val="2"/>
      <charset val="162"/>
    </font>
    <font>
      <sz val="10"/>
      <name val="Arial"/>
      <family val="2"/>
      <charset val="162"/>
    </font>
    <font>
      <sz val="9"/>
      <name val="Arial"/>
      <family val="2"/>
      <charset val="162"/>
    </font>
    <font>
      <sz val="11"/>
      <name val="Arial"/>
      <family val="2"/>
      <charset val="162"/>
    </font>
    <font>
      <b/>
      <sz val="12"/>
      <name val="Arial"/>
      <family val="2"/>
      <charset val="162"/>
    </font>
    <font>
      <b/>
      <sz val="14"/>
      <name val="Arial"/>
      <family val="2"/>
      <charset val="162"/>
    </font>
    <font>
      <sz val="12"/>
      <name val="Arial"/>
      <family val="2"/>
      <charset val="162"/>
    </font>
    <font>
      <b/>
      <sz val="13"/>
      <name val="Arial"/>
      <family val="2"/>
      <charset val="162"/>
    </font>
    <font>
      <b/>
      <sz val="16"/>
      <name val="Arial"/>
      <family val="2"/>
      <charset val="162"/>
    </font>
    <font>
      <sz val="14"/>
      <name val="Arial"/>
      <family val="2"/>
      <charset val="162"/>
    </font>
    <font>
      <sz val="16"/>
      <name val="Arial"/>
      <family val="2"/>
      <charset val="162"/>
    </font>
    <font>
      <b/>
      <sz val="18"/>
      <name val="Arial"/>
      <family val="2"/>
      <charset val="162"/>
    </font>
    <font>
      <b/>
      <sz val="20"/>
      <name val="Arial"/>
      <family val="2"/>
      <charset val="162"/>
    </font>
    <font>
      <b/>
      <sz val="15"/>
      <name val="Arial"/>
      <family val="2"/>
      <charset val="162"/>
    </font>
    <font>
      <b/>
      <sz val="25"/>
      <name val="Arial"/>
      <family val="2"/>
      <charset val="162"/>
    </font>
    <font>
      <sz val="18"/>
      <name val="Arial"/>
      <family val="2"/>
      <charset val="162"/>
    </font>
    <font>
      <b/>
      <sz val="30"/>
      <name val="Arial"/>
      <family val="2"/>
      <charset val="162"/>
    </font>
    <font>
      <u/>
      <sz val="10.6"/>
      <color theme="10"/>
      <name val="Arial"/>
      <family val="2"/>
      <charset val="162"/>
    </font>
    <font>
      <b/>
      <sz val="16"/>
      <color rgb="FFFF0000"/>
      <name val="Arial"/>
      <family val="2"/>
      <charset val="162"/>
    </font>
    <font>
      <b/>
      <sz val="24"/>
      <color rgb="FFFF0000"/>
      <name val="Arial"/>
      <family val="2"/>
      <charset val="162"/>
    </font>
    <font>
      <b/>
      <sz val="12"/>
      <color rgb="FFFF0000"/>
      <name val="Arial"/>
      <family val="2"/>
      <charset val="162"/>
    </font>
    <font>
      <b/>
      <sz val="14"/>
      <color rgb="FFFF0000"/>
      <name val="Arial"/>
      <family val="2"/>
      <charset val="162"/>
    </font>
    <font>
      <b/>
      <sz val="9"/>
      <name val="Arial"/>
      <family val="2"/>
      <charset val="162"/>
    </font>
    <font>
      <sz val="15"/>
      <name val="Arial"/>
      <family val="2"/>
      <charset val="162"/>
    </font>
    <font>
      <sz val="20"/>
      <color rgb="FFFF0000"/>
      <name val="Arial"/>
      <family val="2"/>
      <charset val="162"/>
    </font>
    <font>
      <sz val="20"/>
      <name val="Cambria"/>
      <family val="1"/>
      <charset val="162"/>
      <scheme val="major"/>
    </font>
    <font>
      <b/>
      <sz val="12"/>
      <color theme="3"/>
      <name val="Arial"/>
      <family val="2"/>
      <charset val="162"/>
    </font>
    <font>
      <b/>
      <sz val="12"/>
      <color theme="9" tint="-0.249977111117893"/>
      <name val="Arial"/>
      <family val="2"/>
      <charset val="162"/>
    </font>
    <font>
      <b/>
      <sz val="20"/>
      <color rgb="FFFF0000"/>
      <name val="Arial"/>
      <family val="2"/>
      <charset val="162"/>
    </font>
    <font>
      <b/>
      <sz val="10"/>
      <color rgb="FFFF0000"/>
      <name val="Arial"/>
      <family val="2"/>
      <charset val="162"/>
    </font>
    <font>
      <b/>
      <sz val="11"/>
      <name val="Arial"/>
      <family val="2"/>
      <charset val="162"/>
    </font>
    <font>
      <b/>
      <sz val="11"/>
      <color rgb="FFFF0000"/>
      <name val="Arial"/>
      <family val="2"/>
      <charset val="162"/>
    </font>
    <font>
      <b/>
      <sz val="11"/>
      <color rgb="FF7030A0"/>
      <name val="Arial"/>
      <family val="2"/>
      <charset val="162"/>
    </font>
    <font>
      <sz val="12"/>
      <color theme="10"/>
      <name val="Cambria"/>
      <family val="1"/>
      <charset val="162"/>
      <scheme val="major"/>
    </font>
    <font>
      <sz val="12"/>
      <color rgb="FFFF0000"/>
      <name val="Arial"/>
      <family val="2"/>
      <charset val="162"/>
    </font>
    <font>
      <sz val="22"/>
      <color rgb="FF002060"/>
      <name val="Cambria"/>
      <family val="1"/>
      <charset val="162"/>
      <scheme val="major"/>
    </font>
  </fonts>
  <fills count="14">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theme="9" tint="0.39997558519241921"/>
        <bgColor indexed="64"/>
      </patternFill>
    </fill>
    <fill>
      <patternFill patternType="solid">
        <fgColor theme="4" tint="0.79998168889431442"/>
        <bgColor indexed="64"/>
      </patternFill>
    </fill>
  </fills>
  <borders count="5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3">
    <xf numFmtId="0" fontId="0" fillId="0" borderId="0"/>
    <xf numFmtId="0" fontId="19" fillId="0" borderId="0" applyNumberFormat="0" applyFill="0" applyBorder="0" applyAlignment="0" applyProtection="0">
      <alignment vertical="top"/>
      <protection locked="0"/>
    </xf>
    <xf numFmtId="9" fontId="1" fillId="0" borderId="0" applyFont="0" applyFill="0" applyBorder="0" applyAlignment="0" applyProtection="0"/>
  </cellStyleXfs>
  <cellXfs count="355">
    <xf numFmtId="0" fontId="0" fillId="0" borderId="0" xfId="0"/>
    <xf numFmtId="0" fontId="2" fillId="0" borderId="0" xfId="0" applyFont="1"/>
    <xf numFmtId="0" fontId="5" fillId="0" borderId="0" xfId="0" applyFont="1"/>
    <xf numFmtId="0" fontId="4" fillId="0" borderId="0" xfId="0" applyFont="1" applyAlignment="1">
      <alignment horizontal="center" vertical="center" wrapText="1"/>
    </xf>
    <xf numFmtId="0" fontId="7" fillId="2" borderId="4" xfId="0" applyFont="1" applyFill="1" applyBorder="1" applyAlignment="1">
      <alignment horizontal="center" vertical="center"/>
    </xf>
    <xf numFmtId="0" fontId="3" fillId="0" borderId="0" xfId="0" applyFont="1" applyAlignment="1">
      <alignment horizontal="center"/>
    </xf>
    <xf numFmtId="0" fontId="3" fillId="0" borderId="0" xfId="0" applyFont="1"/>
    <xf numFmtId="0" fontId="6" fillId="0" borderId="0" xfId="0" applyFont="1" applyFill="1" applyBorder="1" applyAlignment="1">
      <alignment vertical="center"/>
    </xf>
    <xf numFmtId="1" fontId="13" fillId="0" borderId="4"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1" fontId="13" fillId="2" borderId="4" xfId="0"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0" fontId="7" fillId="0" borderId="4" xfId="0" applyFont="1" applyBorder="1" applyAlignment="1">
      <alignment horizontal="center" vertical="center"/>
    </xf>
    <xf numFmtId="1" fontId="10" fillId="2" borderId="4" xfId="0" applyNumberFormat="1" applyFont="1" applyFill="1" applyBorder="1" applyAlignment="1">
      <alignment horizontal="center" vertical="center" wrapText="1"/>
    </xf>
    <xf numFmtId="164" fontId="10" fillId="0" borderId="4" xfId="0" applyNumberFormat="1" applyFont="1" applyBorder="1" applyAlignment="1">
      <alignment horizontal="center" vertical="center" wrapText="1"/>
    </xf>
    <xf numFmtId="164" fontId="10" fillId="2" borderId="4"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3" fillId="0" borderId="0" xfId="0" applyFont="1" applyAlignment="1">
      <alignment horizontal="center" vertical="center"/>
    </xf>
    <xf numFmtId="0" fontId="20" fillId="0" borderId="13" xfId="0" applyFont="1" applyFill="1" applyBorder="1" applyAlignment="1">
      <alignment horizontal="center" vertical="center"/>
    </xf>
    <xf numFmtId="0" fontId="6" fillId="0" borderId="4" xfId="0" applyFont="1" applyFill="1" applyBorder="1" applyAlignment="1">
      <alignment horizontal="center" vertical="center" wrapText="1"/>
    </xf>
    <xf numFmtId="0" fontId="2" fillId="0" borderId="0" xfId="0" applyFont="1" applyAlignment="1">
      <alignment horizontal="center" vertical="center"/>
    </xf>
    <xf numFmtId="0" fontId="12" fillId="4" borderId="14" xfId="0" applyFont="1" applyFill="1" applyBorder="1" applyAlignment="1">
      <alignment horizontal="center"/>
    </xf>
    <xf numFmtId="0" fontId="12" fillId="4" borderId="4" xfId="0" applyFont="1" applyFill="1" applyBorder="1" applyAlignment="1">
      <alignment horizontal="center"/>
    </xf>
    <xf numFmtId="0" fontId="10" fillId="4" borderId="5" xfId="0" applyFont="1" applyFill="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2" borderId="5" xfId="0" applyFont="1" applyFill="1" applyBorder="1" applyAlignment="1">
      <alignment horizontal="center" vertical="center"/>
    </xf>
    <xf numFmtId="0" fontId="6" fillId="0" borderId="5" xfId="0" applyFont="1" applyBorder="1" applyAlignment="1">
      <alignment horizontal="center" vertical="center"/>
    </xf>
    <xf numFmtId="0" fontId="6" fillId="5" borderId="4" xfId="0" applyFont="1" applyFill="1" applyBorder="1" applyAlignment="1">
      <alignment horizontal="center" vertical="center"/>
    </xf>
    <xf numFmtId="0" fontId="6" fillId="6" borderId="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13" fillId="8" borderId="14"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6" xfId="0" applyBorder="1"/>
    <xf numFmtId="0" fontId="0" fillId="0" borderId="7" xfId="0" applyBorder="1"/>
    <xf numFmtId="0" fontId="8" fillId="0" borderId="0" xfId="0" applyFont="1" applyFill="1" applyBorder="1"/>
    <xf numFmtId="0" fontId="6" fillId="9" borderId="14" xfId="0" applyFont="1" applyFill="1" applyBorder="1" applyAlignment="1"/>
    <xf numFmtId="0" fontId="6" fillId="9" borderId="4" xfId="0" applyFont="1" applyFill="1" applyBorder="1" applyAlignment="1"/>
    <xf numFmtId="0" fontId="6" fillId="9" borderId="13" xfId="0" applyFont="1" applyFill="1" applyBorder="1" applyAlignment="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0" fillId="0" borderId="0" xfId="0" applyBorder="1"/>
    <xf numFmtId="0" fontId="2" fillId="0" borderId="36" xfId="0" applyFont="1" applyFill="1" applyBorder="1" applyAlignment="1">
      <alignment horizontal="left" vertical="center"/>
    </xf>
    <xf numFmtId="0" fontId="2" fillId="0" borderId="14" xfId="0" applyFont="1" applyFill="1" applyBorder="1" applyAlignment="1">
      <alignment horizontal="left" vertical="center"/>
    </xf>
    <xf numFmtId="0" fontId="2" fillId="0" borderId="37" xfId="0" applyFont="1" applyFill="1" applyBorder="1" applyAlignment="1">
      <alignment horizontal="left" vertical="center"/>
    </xf>
    <xf numFmtId="0" fontId="1" fillId="0" borderId="14"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37" xfId="0" applyFont="1" applyFill="1" applyBorder="1" applyAlignment="1">
      <alignment horizontal="left" vertical="center"/>
    </xf>
    <xf numFmtId="0" fontId="1" fillId="0" borderId="4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xf>
    <xf numFmtId="0" fontId="5" fillId="0" borderId="13" xfId="0" applyFont="1" applyFill="1" applyBorder="1" applyAlignment="1">
      <alignment horizontal="left"/>
    </xf>
    <xf numFmtId="0" fontId="5" fillId="0" borderId="37" xfId="0" applyFont="1" applyFill="1" applyBorder="1" applyAlignment="1">
      <alignment horizontal="center" vertical="center"/>
    </xf>
    <xf numFmtId="0" fontId="5" fillId="0" borderId="43" xfId="0" applyFont="1" applyFill="1" applyBorder="1" applyAlignment="1">
      <alignment horizontal="left"/>
    </xf>
    <xf numFmtId="0" fontId="2" fillId="10" borderId="36" xfId="0" applyFont="1" applyFill="1" applyBorder="1" applyAlignment="1">
      <alignment horizontal="left" vertical="center"/>
    </xf>
    <xf numFmtId="0" fontId="1" fillId="10" borderId="41" xfId="0" applyFont="1" applyFill="1" applyBorder="1" applyAlignment="1">
      <alignment horizontal="center" vertical="center"/>
    </xf>
    <xf numFmtId="0" fontId="17" fillId="11" borderId="14" xfId="0" applyFont="1" applyFill="1" applyBorder="1" applyAlignment="1">
      <alignment horizontal="center"/>
    </xf>
    <xf numFmtId="0" fontId="17" fillId="11" borderId="4" xfId="0" applyFont="1" applyFill="1" applyBorder="1" applyAlignment="1">
      <alignment horizontal="center"/>
    </xf>
    <xf numFmtId="0" fontId="13" fillId="11" borderId="5" xfId="0" applyFont="1" applyFill="1" applyBorder="1" applyAlignment="1">
      <alignment horizontal="center" vertical="center"/>
    </xf>
    <xf numFmtId="0" fontId="13" fillId="11" borderId="4" xfId="0" applyFont="1" applyFill="1" applyBorder="1" applyAlignment="1">
      <alignment horizontal="center" vertical="center"/>
    </xf>
    <xf numFmtId="0" fontId="8" fillId="0" borderId="14" xfId="0" applyFont="1" applyFill="1" applyBorder="1" applyAlignment="1">
      <alignment horizontal="center" vertical="center"/>
    </xf>
    <xf numFmtId="0" fontId="0" fillId="0" borderId="4" xfId="0" applyFill="1" applyBorder="1" applyAlignment="1">
      <alignment horizontal="center" vertical="center"/>
    </xf>
    <xf numFmtId="0" fontId="3" fillId="0" borderId="4" xfId="0" applyFont="1" applyFill="1" applyBorder="1" applyAlignment="1">
      <alignment horizontal="left" vertical="center"/>
    </xf>
    <xf numFmtId="0" fontId="8" fillId="0" borderId="17"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0" xfId="0" applyFont="1" applyAlignment="1">
      <alignment vertical="center"/>
    </xf>
    <xf numFmtId="1" fontId="7" fillId="0" borderId="5"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11" fillId="0" borderId="5" xfId="0" applyFont="1" applyFill="1" applyBorder="1" applyAlignment="1">
      <alignment horizontal="center"/>
    </xf>
    <xf numFmtId="0" fontId="11" fillId="0" borderId="10" xfId="0" applyFont="1" applyFill="1" applyBorder="1" applyAlignment="1">
      <alignment horizontal="center"/>
    </xf>
    <xf numFmtId="0" fontId="11" fillId="0" borderId="12" xfId="0" applyFont="1" applyFill="1" applyBorder="1" applyAlignment="1">
      <alignment horizontal="center"/>
    </xf>
    <xf numFmtId="1" fontId="10" fillId="0" borderId="5"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1" fontId="7" fillId="0" borderId="5"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11" fillId="0" borderId="5" xfId="0" applyFont="1" applyFill="1" applyBorder="1" applyAlignment="1">
      <alignment horizontal="center"/>
    </xf>
    <xf numFmtId="0" fontId="11" fillId="0" borderId="10" xfId="0" applyFont="1" applyFill="1" applyBorder="1" applyAlignment="1">
      <alignment horizontal="center"/>
    </xf>
    <xf numFmtId="0" fontId="11" fillId="0" borderId="12" xfId="0" applyFont="1" applyFill="1" applyBorder="1" applyAlignment="1">
      <alignment horizontal="center"/>
    </xf>
    <xf numFmtId="1" fontId="10" fillId="0" borderId="5"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0" fontId="9" fillId="3" borderId="5" xfId="0" applyFont="1" applyFill="1" applyBorder="1" applyAlignment="1">
      <alignment horizontal="left" vertical="center"/>
    </xf>
    <xf numFmtId="0" fontId="9" fillId="3" borderId="10" xfId="0" applyFont="1" applyFill="1" applyBorder="1" applyAlignment="1">
      <alignment horizontal="left" vertical="center"/>
    </xf>
    <xf numFmtId="0" fontId="9" fillId="3" borderId="12" xfId="0" applyFont="1" applyFill="1" applyBorder="1" applyAlignment="1">
      <alignment horizontal="left" vertical="center"/>
    </xf>
    <xf numFmtId="0" fontId="24" fillId="3" borderId="5" xfId="0" applyFont="1" applyFill="1" applyBorder="1" applyAlignment="1">
      <alignment horizontal="left" vertical="center" wrapText="1"/>
    </xf>
    <xf numFmtId="0" fontId="24" fillId="3" borderId="12" xfId="0" applyFont="1" applyFill="1" applyBorder="1" applyAlignment="1">
      <alignment horizontal="left" vertical="center" wrapText="1"/>
    </xf>
    <xf numFmtId="1" fontId="10" fillId="0" borderId="4" xfId="0" applyNumberFormat="1" applyFont="1" applyBorder="1" applyAlignment="1">
      <alignment horizontal="center" vertical="center" wrapText="1"/>
    </xf>
    <xf numFmtId="0" fontId="7" fillId="7" borderId="48" xfId="0" applyFont="1" applyFill="1" applyBorder="1" applyAlignment="1">
      <alignment vertical="center"/>
    </xf>
    <xf numFmtId="0" fontId="7" fillId="7" borderId="49" xfId="0" applyFont="1" applyFill="1" applyBorder="1" applyAlignment="1">
      <alignment vertical="center"/>
    </xf>
    <xf numFmtId="0" fontId="7" fillId="7" borderId="39" xfId="0" applyFont="1" applyFill="1" applyBorder="1" applyAlignment="1">
      <alignment vertical="center"/>
    </xf>
    <xf numFmtId="0" fontId="14" fillId="11" borderId="35" xfId="0" applyFont="1" applyFill="1" applyBorder="1" applyAlignment="1">
      <alignment horizontal="left" vertical="center"/>
    </xf>
    <xf numFmtId="0" fontId="14" fillId="11" borderId="10" xfId="0" applyFont="1" applyFill="1" applyBorder="1" applyAlignment="1">
      <alignment horizontal="left" vertical="center"/>
    </xf>
    <xf numFmtId="0" fontId="14" fillId="11" borderId="12" xfId="0" applyFont="1" applyFill="1" applyBorder="1" applyAlignment="1">
      <alignment horizontal="left" vertical="center"/>
    </xf>
    <xf numFmtId="0" fontId="6"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13" borderId="14" xfId="0" applyFont="1" applyFill="1" applyBorder="1"/>
    <xf numFmtId="0" fontId="32" fillId="13" borderId="13"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3" xfId="0" applyFont="1" applyFill="1" applyBorder="1" applyAlignment="1">
      <alignment horizontal="center" vertical="center"/>
    </xf>
    <xf numFmtId="0" fontId="13" fillId="6" borderId="4" xfId="0" applyFont="1" applyFill="1" applyBorder="1" applyAlignment="1">
      <alignment horizontal="center" vertical="center"/>
    </xf>
    <xf numFmtId="0" fontId="10" fillId="0" borderId="4" xfId="0" applyFont="1" applyFill="1" applyBorder="1" applyAlignment="1">
      <alignment horizontal="center" vertical="center"/>
    </xf>
    <xf numFmtId="1" fontId="7" fillId="0" borderId="5"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5" fillId="0" borderId="42" xfId="0" applyFont="1" applyFill="1" applyBorder="1" applyAlignment="1">
      <alignment horizontal="center"/>
    </xf>
    <xf numFmtId="0" fontId="24" fillId="3" borderId="5" xfId="0" applyFont="1" applyFill="1" applyBorder="1" applyAlignment="1">
      <alignment horizontal="left"/>
    </xf>
    <xf numFmtId="0" fontId="24" fillId="3" borderId="12" xfId="0" applyFont="1" applyFill="1" applyBorder="1" applyAlignment="1">
      <alignment horizontal="left"/>
    </xf>
    <xf numFmtId="0" fontId="11" fillId="0" borderId="10" xfId="0" applyFont="1" applyFill="1" applyBorder="1"/>
    <xf numFmtId="0" fontId="11" fillId="0" borderId="12" xfId="0" applyFont="1" applyFill="1" applyBorder="1"/>
    <xf numFmtId="1" fontId="10" fillId="0" borderId="5" xfId="0" applyNumberFormat="1" applyFont="1" applyFill="1" applyBorder="1" applyAlignment="1">
      <alignment horizontal="center"/>
    </xf>
    <xf numFmtId="1" fontId="10" fillId="0" borderId="10" xfId="0" applyNumberFormat="1" applyFont="1" applyFill="1" applyBorder="1" applyAlignment="1">
      <alignment horizontal="center"/>
    </xf>
    <xf numFmtId="1" fontId="10" fillId="0" borderId="11" xfId="0" applyNumberFormat="1" applyFont="1" applyFill="1" applyBorder="1" applyAlignment="1">
      <alignment horizontal="center"/>
    </xf>
    <xf numFmtId="0" fontId="32" fillId="6" borderId="19"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2" fillId="6" borderId="6"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2" fillId="6" borderId="8" xfId="0" applyFont="1" applyFill="1" applyBorder="1" applyAlignment="1">
      <alignment horizontal="center" vertical="center" wrapText="1"/>
    </xf>
    <xf numFmtId="0" fontId="32" fillId="6" borderId="9" xfId="0" applyFont="1" applyFill="1" applyBorder="1" applyAlignment="1">
      <alignment horizontal="center" vertical="center" wrapText="1"/>
    </xf>
    <xf numFmtId="0" fontId="32" fillId="6" borderId="22"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12" xfId="0" applyFont="1" applyFill="1" applyBorder="1" applyAlignment="1">
      <alignment horizontal="left" vertical="center"/>
    </xf>
    <xf numFmtId="0" fontId="25" fillId="12" borderId="19" xfId="0" applyFont="1" applyFill="1" applyBorder="1" applyAlignment="1">
      <alignment horizontal="center" vertical="center"/>
    </xf>
    <xf numFmtId="0" fontId="25" fillId="12" borderId="20" xfId="0" applyFont="1" applyFill="1" applyBorder="1" applyAlignment="1">
      <alignment horizontal="center" vertical="center"/>
    </xf>
    <xf numFmtId="0" fontId="25" fillId="12" borderId="21" xfId="0" applyFont="1" applyFill="1" applyBorder="1" applyAlignment="1">
      <alignment horizontal="center" vertical="center"/>
    </xf>
    <xf numFmtId="0" fontId="25" fillId="12" borderId="8" xfId="0" applyFont="1" applyFill="1" applyBorder="1" applyAlignment="1">
      <alignment horizontal="center" vertical="center"/>
    </xf>
    <xf numFmtId="0" fontId="25" fillId="12" borderId="9" xfId="0" applyFont="1" applyFill="1" applyBorder="1" applyAlignment="1">
      <alignment horizontal="center" vertical="center"/>
    </xf>
    <xf numFmtId="0" fontId="25" fillId="12" borderId="22" xfId="0" applyFont="1" applyFill="1" applyBorder="1" applyAlignment="1">
      <alignment horizontal="center" vertical="center"/>
    </xf>
    <xf numFmtId="0" fontId="31" fillId="0" borderId="36" xfId="0" applyFont="1" applyBorder="1" applyAlignment="1">
      <alignment horizontal="center" vertical="center"/>
    </xf>
    <xf numFmtId="0" fontId="31" fillId="0" borderId="41" xfId="0" applyFont="1" applyBorder="1" applyAlignment="1">
      <alignment horizontal="center" vertical="center"/>
    </xf>
    <xf numFmtId="0" fontId="35" fillId="0" borderId="14" xfId="1" applyFont="1" applyFill="1" applyBorder="1" applyAlignment="1" applyProtection="1">
      <alignment horizontal="center" vertical="center" wrapText="1"/>
    </xf>
    <xf numFmtId="0" fontId="35" fillId="0" borderId="13" xfId="1" applyFont="1" applyFill="1" applyBorder="1" applyAlignment="1" applyProtection="1">
      <alignment horizontal="center" vertical="center" wrapText="1"/>
    </xf>
    <xf numFmtId="0" fontId="35" fillId="0" borderId="37" xfId="1" applyFont="1" applyFill="1" applyBorder="1" applyAlignment="1" applyProtection="1">
      <alignment horizontal="center" vertical="center" wrapText="1"/>
    </xf>
    <xf numFmtId="0" fontId="35" fillId="0" borderId="43" xfId="1" applyFont="1" applyFill="1" applyBorder="1" applyAlignment="1" applyProtection="1">
      <alignment horizontal="center" vertical="center" wrapText="1"/>
    </xf>
    <xf numFmtId="0" fontId="36" fillId="0" borderId="31" xfId="0" applyFont="1" applyBorder="1" applyAlignment="1">
      <alignment horizontal="left" vertical="center" wrapText="1" indent="1"/>
    </xf>
    <xf numFmtId="0" fontId="36" fillId="0" borderId="18" xfId="0" applyFont="1" applyBorder="1" applyAlignment="1">
      <alignment horizontal="left" vertical="center" wrapText="1" indent="1"/>
    </xf>
    <xf numFmtId="0" fontId="36" fillId="0" borderId="6" xfId="0" applyFont="1" applyBorder="1" applyAlignment="1">
      <alignment horizontal="left" vertical="center" wrapText="1" indent="1"/>
    </xf>
    <xf numFmtId="0" fontId="36" fillId="0" borderId="7" xfId="0" applyFont="1" applyBorder="1" applyAlignment="1">
      <alignment horizontal="left" vertical="center" wrapText="1" indent="1"/>
    </xf>
    <xf numFmtId="0" fontId="36" fillId="0" borderId="8" xfId="0" applyFont="1" applyBorder="1" applyAlignment="1">
      <alignment horizontal="left" vertical="center" wrapText="1" indent="1"/>
    </xf>
    <xf numFmtId="0" fontId="36" fillId="0" borderId="22" xfId="0" applyFont="1" applyBorder="1" applyAlignment="1">
      <alignment horizontal="left" vertical="center" wrapText="1" indent="1"/>
    </xf>
    <xf numFmtId="0" fontId="1" fillId="0" borderId="38" xfId="0" applyFont="1" applyFill="1" applyBorder="1" applyAlignment="1">
      <alignment horizontal="left" vertical="center"/>
    </xf>
    <xf numFmtId="0" fontId="1" fillId="0" borderId="44" xfId="0" applyFont="1" applyFill="1" applyBorder="1" applyAlignment="1">
      <alignment horizontal="left" vertical="center"/>
    </xf>
    <xf numFmtId="0" fontId="1" fillId="10" borderId="24" xfId="0" applyFont="1" applyFill="1" applyBorder="1" applyAlignment="1">
      <alignment horizontal="left" vertical="center"/>
    </xf>
    <xf numFmtId="0" fontId="1" fillId="10" borderId="26" xfId="0" applyFont="1" applyFill="1" applyBorder="1" applyAlignment="1">
      <alignment horizontal="left" vertical="center"/>
    </xf>
    <xf numFmtId="0" fontId="2" fillId="13" borderId="36" xfId="0" applyFont="1" applyFill="1" applyBorder="1" applyAlignment="1">
      <alignment horizontal="center"/>
    </xf>
    <xf numFmtId="0" fontId="2" fillId="13" borderId="41" xfId="0" applyFont="1" applyFill="1" applyBorder="1" applyAlignment="1">
      <alignment horizontal="center"/>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22" xfId="0" applyFont="1" applyFill="1" applyBorder="1" applyAlignment="1">
      <alignment horizontal="center" vertical="center"/>
    </xf>
    <xf numFmtId="0" fontId="6" fillId="9" borderId="36" xfId="0" applyFont="1" applyFill="1" applyBorder="1" applyAlignment="1">
      <alignment horizontal="center" vertical="center"/>
    </xf>
    <xf numFmtId="0" fontId="6" fillId="9" borderId="40" xfId="0" applyFont="1" applyFill="1" applyBorder="1" applyAlignment="1">
      <alignment horizontal="center" vertical="center"/>
    </xf>
    <xf numFmtId="0" fontId="6" fillId="9" borderId="41" xfId="0" applyFont="1" applyFill="1" applyBorder="1" applyAlignment="1">
      <alignment horizontal="center"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7"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49" xfId="0" applyFont="1" applyFill="1" applyBorder="1" applyAlignment="1">
      <alignment horizontal="left" vertical="center"/>
    </xf>
    <xf numFmtId="0" fontId="1" fillId="0" borderId="39" xfId="0" applyFont="1" applyFill="1" applyBorder="1" applyAlignment="1">
      <alignment horizontal="left" vertical="center"/>
    </xf>
    <xf numFmtId="0" fontId="9" fillId="3" borderId="4" xfId="0" applyFont="1" applyFill="1" applyBorder="1" applyAlignment="1">
      <alignment horizontal="left" vertical="center"/>
    </xf>
    <xf numFmtId="1" fontId="13" fillId="0" borderId="4" xfId="0" applyNumberFormat="1" applyFont="1" applyFill="1" applyBorder="1" applyAlignment="1">
      <alignment horizontal="center" vertical="center"/>
    </xf>
    <xf numFmtId="0" fontId="10" fillId="0" borderId="3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13" xfId="0" applyFont="1" applyFill="1" applyBorder="1" applyAlignment="1">
      <alignment horizontal="center" vertical="center"/>
    </xf>
    <xf numFmtId="1" fontId="13" fillId="0" borderId="4" xfId="2" applyNumberFormat="1" applyFont="1" applyFill="1" applyBorder="1" applyAlignment="1">
      <alignment horizontal="center" vertical="center"/>
    </xf>
    <xf numFmtId="1" fontId="13" fillId="0" borderId="13" xfId="2" applyNumberFormat="1" applyFont="1" applyFill="1" applyBorder="1" applyAlignment="1">
      <alignment horizontal="center" vertical="center"/>
    </xf>
    <xf numFmtId="0" fontId="10" fillId="2" borderId="3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3" borderId="4" xfId="0" applyFont="1" applyFill="1" applyBorder="1" applyAlignment="1">
      <alignment horizontal="left"/>
    </xf>
    <xf numFmtId="1" fontId="7" fillId="0" borderId="5"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11" fillId="0" borderId="4" xfId="0" applyFont="1" applyFill="1" applyBorder="1" applyAlignment="1">
      <alignment horizontal="center"/>
    </xf>
    <xf numFmtId="0" fontId="11" fillId="0" borderId="4" xfId="0" applyFont="1" applyFill="1" applyBorder="1"/>
    <xf numFmtId="1" fontId="10" fillId="0" borderId="4" xfId="0" applyNumberFormat="1" applyFont="1" applyFill="1" applyBorder="1" applyAlignment="1">
      <alignment horizontal="center"/>
    </xf>
    <xf numFmtId="1" fontId="10" fillId="0" borderId="13" xfId="0" applyNumberFormat="1" applyFont="1" applyFill="1" applyBorder="1" applyAlignment="1">
      <alignment horizontal="center"/>
    </xf>
    <xf numFmtId="0" fontId="10" fillId="2" borderId="3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1"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23" fillId="0" borderId="6"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22" xfId="0" applyFont="1" applyBorder="1" applyAlignment="1">
      <alignment horizontal="center" vertical="center"/>
    </xf>
    <xf numFmtId="0" fontId="14" fillId="0" borderId="3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26" xfId="0" applyFont="1" applyFill="1" applyBorder="1" applyAlignment="1">
      <alignment horizontal="left" vertical="center"/>
    </xf>
    <xf numFmtId="49" fontId="10" fillId="0" borderId="24" xfId="0" applyNumberFormat="1" applyFont="1" applyFill="1" applyBorder="1" applyAlignment="1">
      <alignment horizontal="center" vertical="center"/>
    </xf>
    <xf numFmtId="0" fontId="10" fillId="0" borderId="25" xfId="0" applyFont="1" applyFill="1" applyBorder="1" applyAlignment="1">
      <alignment horizontal="center" vertical="center"/>
    </xf>
    <xf numFmtId="0" fontId="10" fillId="0" borderId="27" xfId="0" applyFont="1" applyFill="1" applyBorder="1" applyAlignment="1">
      <alignment horizontal="center" vertical="center"/>
    </xf>
    <xf numFmtId="0" fontId="15" fillId="0" borderId="35" xfId="0" applyFont="1" applyBorder="1" applyAlignment="1">
      <alignment horizontal="center" vertical="center"/>
    </xf>
    <xf numFmtId="0" fontId="15" fillId="0" borderId="10" xfId="0" applyFont="1" applyBorder="1" applyAlignment="1">
      <alignment horizontal="center" vertical="center"/>
    </xf>
    <xf numFmtId="0" fontId="10" fillId="3" borderId="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12"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2" xfId="0" applyFont="1" applyFill="1" applyBorder="1" applyAlignment="1">
      <alignment horizontal="left" vertical="center"/>
    </xf>
    <xf numFmtId="1" fontId="10" fillId="0" borderId="5" xfId="0" applyNumberFormat="1" applyFont="1" applyFill="1" applyBorder="1" applyAlignment="1">
      <alignment horizontal="center"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7" fillId="3" borderId="16" xfId="0" applyFont="1" applyFill="1" applyBorder="1" applyAlignment="1">
      <alignment horizontal="left" vertical="center"/>
    </xf>
    <xf numFmtId="0" fontId="7" fillId="3" borderId="28" xfId="0" applyFont="1" applyFill="1" applyBorder="1" applyAlignment="1">
      <alignment horizontal="left" vertical="center"/>
    </xf>
    <xf numFmtId="0" fontId="7" fillId="3" borderId="29" xfId="0" applyFont="1" applyFill="1" applyBorder="1" applyAlignment="1">
      <alignment horizontal="left" vertical="center"/>
    </xf>
    <xf numFmtId="0" fontId="7" fillId="3" borderId="17" xfId="0" applyFont="1" applyFill="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3" xfId="0" applyFont="1" applyFill="1" applyBorder="1" applyAlignment="1">
      <alignment horizontal="center" vertical="center"/>
    </xf>
    <xf numFmtId="0" fontId="10" fillId="0" borderId="36"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27" fillId="0" borderId="14"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11" fillId="0" borderId="5" xfId="0"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9" fillId="3" borderId="4" xfId="0" applyFont="1" applyFill="1" applyBorder="1" applyAlignment="1">
      <alignment horizontal="center"/>
    </xf>
    <xf numFmtId="0" fontId="9" fillId="3" borderId="13" xfId="0" applyFont="1" applyFill="1" applyBorder="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3" xfId="0" applyFont="1" applyFill="1" applyBorder="1" applyAlignment="1">
      <alignment horizontal="center" vertical="center"/>
    </xf>
    <xf numFmtId="0" fontId="20" fillId="0" borderId="4"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1" fontId="14" fillId="7" borderId="4" xfId="0" applyNumberFormat="1" applyFont="1" applyFill="1" applyBorder="1" applyAlignment="1">
      <alignment horizontal="center" vertical="center"/>
    </xf>
    <xf numFmtId="1" fontId="14" fillId="7" borderId="13" xfId="0" applyNumberFormat="1" applyFont="1" applyFill="1" applyBorder="1" applyAlignment="1">
      <alignment horizontal="center" vertical="center"/>
    </xf>
    <xf numFmtId="0" fontId="14" fillId="7" borderId="14" xfId="0" applyFont="1" applyFill="1" applyBorder="1" applyAlignment="1">
      <alignment horizontal="center" vertical="center"/>
    </xf>
    <xf numFmtId="0" fontId="14" fillId="7" borderId="4"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30" xfId="0" applyFont="1" applyBorder="1" applyAlignment="1">
      <alignment horizontal="center" vertical="center"/>
    </xf>
    <xf numFmtId="0" fontId="18"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7" fillId="11" borderId="19" xfId="0" applyFont="1" applyFill="1" applyBorder="1" applyAlignment="1">
      <alignment horizontal="center" vertical="center"/>
    </xf>
    <xf numFmtId="0" fontId="7" fillId="11" borderId="20" xfId="0" applyFont="1" applyFill="1" applyBorder="1" applyAlignment="1">
      <alignment horizontal="center" vertical="center"/>
    </xf>
    <xf numFmtId="0" fontId="7" fillId="11" borderId="50" xfId="0" applyFont="1" applyFill="1" applyBorder="1" applyAlignment="1">
      <alignment horizontal="center" vertical="center"/>
    </xf>
    <xf numFmtId="0" fontId="7" fillId="11" borderId="30" xfId="0" applyFont="1" applyFill="1" applyBorder="1" applyAlignment="1">
      <alignment horizontal="center" vertical="center"/>
    </xf>
    <xf numFmtId="0" fontId="7" fillId="11" borderId="29" xfId="0" applyFont="1" applyFill="1" applyBorder="1" applyAlignment="1">
      <alignment horizontal="center" vertical="center"/>
    </xf>
    <xf numFmtId="0" fontId="7" fillId="11" borderId="17" xfId="0" applyFont="1" applyFill="1" applyBorder="1" applyAlignment="1">
      <alignment horizontal="center" vertical="center"/>
    </xf>
    <xf numFmtId="0" fontId="7" fillId="11" borderId="51" xfId="0" applyFont="1" applyFill="1" applyBorder="1" applyAlignment="1">
      <alignment horizontal="center" vertical="center"/>
    </xf>
    <xf numFmtId="0" fontId="7" fillId="11" borderId="21" xfId="0" applyFont="1" applyFill="1" applyBorder="1" applyAlignment="1">
      <alignment horizontal="center" vertical="center"/>
    </xf>
    <xf numFmtId="0" fontId="7" fillId="11" borderId="28" xfId="0" applyFont="1" applyFill="1" applyBorder="1" applyAlignment="1">
      <alignment horizontal="center" vertical="center"/>
    </xf>
    <xf numFmtId="0" fontId="7" fillId="11" borderId="33" xfId="0" applyFont="1" applyFill="1" applyBorder="1" applyAlignment="1">
      <alignment horizontal="center" vertical="center"/>
    </xf>
    <xf numFmtId="0" fontId="7" fillId="11" borderId="35" xfId="0" applyFont="1" applyFill="1" applyBorder="1" applyAlignment="1">
      <alignment horizontal="center" vertical="center"/>
    </xf>
    <xf numFmtId="0" fontId="7" fillId="11" borderId="10" xfId="0" applyFont="1" applyFill="1" applyBorder="1" applyAlignment="1">
      <alignment horizontal="center" vertical="center"/>
    </xf>
    <xf numFmtId="0" fontId="7" fillId="11" borderId="12" xfId="0" applyFont="1" applyFill="1" applyBorder="1" applyAlignment="1">
      <alignment horizontal="center" vertical="center"/>
    </xf>
    <xf numFmtId="0" fontId="14" fillId="11" borderId="34" xfId="0" applyFont="1" applyFill="1" applyBorder="1" applyAlignment="1">
      <alignment horizontal="left" vertical="center"/>
    </xf>
    <xf numFmtId="0" fontId="14" fillId="11" borderId="25" xfId="0" applyFont="1" applyFill="1" applyBorder="1" applyAlignment="1">
      <alignment horizontal="left" vertical="center"/>
    </xf>
    <xf numFmtId="0" fontId="14" fillId="11" borderId="26"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7" xfId="0" applyFont="1" applyFill="1" applyBorder="1" applyAlignment="1">
      <alignment horizontal="center" vertical="center"/>
    </xf>
    <xf numFmtId="0" fontId="14" fillId="11" borderId="35" xfId="0" applyFont="1" applyFill="1" applyBorder="1" applyAlignment="1">
      <alignment horizontal="left" vertical="center"/>
    </xf>
    <xf numFmtId="0" fontId="14" fillId="11" borderId="10" xfId="0" applyFont="1" applyFill="1" applyBorder="1" applyAlignment="1">
      <alignment horizontal="left" vertical="center"/>
    </xf>
    <xf numFmtId="0" fontId="14" fillId="11" borderId="12"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0" fillId="11" borderId="31" xfId="0" applyFont="1" applyFill="1" applyBorder="1" applyAlignment="1">
      <alignment horizontal="left" vertical="center"/>
    </xf>
    <xf numFmtId="0" fontId="10" fillId="11" borderId="3" xfId="0" applyFont="1" applyFill="1" applyBorder="1" applyAlignment="1">
      <alignment horizontal="left" vertical="center"/>
    </xf>
    <xf numFmtId="0" fontId="10" fillId="11" borderId="16" xfId="0" applyFont="1" applyFill="1" applyBorder="1" applyAlignment="1">
      <alignment horizontal="left" vertical="center"/>
    </xf>
    <xf numFmtId="0" fontId="10" fillId="11" borderId="6" xfId="0" applyFont="1" applyFill="1" applyBorder="1" applyAlignment="1">
      <alignment horizontal="left" vertical="center"/>
    </xf>
    <xf numFmtId="0" fontId="10" fillId="11" borderId="0" xfId="0" applyFont="1" applyFill="1" applyBorder="1" applyAlignment="1">
      <alignment horizontal="left" vertical="center"/>
    </xf>
    <xf numFmtId="0" fontId="10" fillId="11" borderId="32" xfId="0" applyFont="1" applyFill="1" applyBorder="1" applyAlignment="1">
      <alignment horizontal="left" vertical="center"/>
    </xf>
    <xf numFmtId="14" fontId="14" fillId="0" borderId="5" xfId="0" applyNumberFormat="1" applyFont="1" applyFill="1" applyBorder="1" applyAlignment="1">
      <alignment horizontal="center" vertical="center"/>
    </xf>
    <xf numFmtId="14" fontId="14" fillId="0" borderId="10" xfId="0" applyNumberFormat="1" applyFont="1" applyFill="1" applyBorder="1" applyAlignment="1">
      <alignment horizontal="center" vertical="center"/>
    </xf>
    <xf numFmtId="14" fontId="14" fillId="0" borderId="11" xfId="0" applyNumberFormat="1" applyFont="1" applyFill="1" applyBorder="1" applyAlignment="1">
      <alignment horizontal="center" vertical="center"/>
    </xf>
    <xf numFmtId="0" fontId="14" fillId="11" borderId="31" xfId="0" applyFont="1" applyFill="1" applyBorder="1" applyAlignment="1">
      <alignment horizontal="left" vertical="center"/>
    </xf>
    <xf numFmtId="0" fontId="14" fillId="11" borderId="3" xfId="0" applyFont="1" applyFill="1" applyBorder="1" applyAlignment="1">
      <alignment horizontal="left" vertical="center"/>
    </xf>
    <xf numFmtId="0" fontId="14" fillId="11" borderId="16" xfId="0" applyFont="1" applyFill="1" applyBorder="1" applyAlignment="1">
      <alignment horizontal="left" vertical="center"/>
    </xf>
    <xf numFmtId="1" fontId="14" fillId="0" borderId="15" xfId="0" applyNumberFormat="1" applyFont="1" applyBorder="1" applyAlignment="1">
      <alignment horizontal="center" vertical="center"/>
    </xf>
    <xf numFmtId="0" fontId="14" fillId="0" borderId="15" xfId="0" applyFont="1" applyBorder="1" applyAlignment="1">
      <alignment horizontal="center" vertical="center"/>
    </xf>
    <xf numFmtId="0" fontId="14" fillId="0" borderId="23" xfId="0" applyFont="1" applyBorder="1" applyAlignment="1">
      <alignment horizontal="center" vertical="center"/>
    </xf>
    <xf numFmtId="0" fontId="21" fillId="0" borderId="4" xfId="0" applyFont="1" applyBorder="1" applyAlignment="1">
      <alignment horizontal="center" vertical="center"/>
    </xf>
    <xf numFmtId="0" fontId="21" fillId="0" borderId="13" xfId="0" applyFont="1" applyBorder="1" applyAlignment="1">
      <alignment horizontal="center" vertical="center"/>
    </xf>
    <xf numFmtId="0" fontId="30" fillId="0" borderId="15" xfId="0" applyFont="1" applyBorder="1" applyAlignment="1">
      <alignment horizontal="center" vertical="center"/>
    </xf>
    <xf numFmtId="0" fontId="30" fillId="0" borderId="23"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14" fillId="11" borderId="36" xfId="0" applyFont="1" applyFill="1" applyBorder="1" applyAlignment="1">
      <alignment horizontal="center" vertical="center"/>
    </xf>
    <xf numFmtId="0" fontId="14" fillId="11" borderId="40" xfId="0" applyFont="1" applyFill="1" applyBorder="1" applyAlignment="1">
      <alignment horizontal="center" vertical="center"/>
    </xf>
    <xf numFmtId="0" fontId="14" fillId="11" borderId="14" xfId="0" applyFont="1" applyFill="1" applyBorder="1" applyAlignment="1">
      <alignment horizontal="center" vertical="center"/>
    </xf>
    <xf numFmtId="0" fontId="14" fillId="11" borderId="4" xfId="0" applyFont="1" applyFill="1" applyBorder="1" applyAlignment="1">
      <alignment horizontal="center" vertical="center"/>
    </xf>
    <xf numFmtId="0" fontId="14" fillId="11" borderId="41" xfId="0" applyFont="1" applyFill="1" applyBorder="1" applyAlignment="1">
      <alignment horizontal="center" vertical="center"/>
    </xf>
    <xf numFmtId="0" fontId="14" fillId="11" borderId="13" xfId="0" applyFont="1" applyFill="1" applyBorder="1" applyAlignment="1">
      <alignment horizontal="center" vertical="center"/>
    </xf>
    <xf numFmtId="0" fontId="30" fillId="7" borderId="19" xfId="0" applyFont="1" applyFill="1" applyBorder="1" applyAlignment="1">
      <alignment horizontal="left" vertical="center" wrapText="1" indent="3"/>
    </xf>
    <xf numFmtId="0" fontId="30" fillId="7" borderId="20" xfId="0" applyFont="1" applyFill="1" applyBorder="1" applyAlignment="1">
      <alignment horizontal="left" vertical="center" wrapText="1" indent="3"/>
    </xf>
    <xf numFmtId="0" fontId="30" fillId="7" borderId="21" xfId="0" applyFont="1" applyFill="1" applyBorder="1" applyAlignment="1">
      <alignment horizontal="left" vertical="center" wrapText="1" indent="3"/>
    </xf>
    <xf numFmtId="0" fontId="30" fillId="7" borderId="6" xfId="0" applyFont="1" applyFill="1" applyBorder="1" applyAlignment="1">
      <alignment horizontal="left" vertical="center" wrapText="1" indent="3"/>
    </xf>
    <xf numFmtId="0" fontId="30" fillId="7" borderId="0" xfId="0" applyFont="1" applyFill="1" applyBorder="1" applyAlignment="1">
      <alignment horizontal="left" vertical="center" wrapText="1" indent="3"/>
    </xf>
    <xf numFmtId="0" fontId="30" fillId="7" borderId="7" xfId="0" applyFont="1" applyFill="1" applyBorder="1" applyAlignment="1">
      <alignment horizontal="left" vertical="center" wrapText="1" indent="3"/>
    </xf>
    <xf numFmtId="0" fontId="30" fillId="7" borderId="8" xfId="0" applyFont="1" applyFill="1" applyBorder="1" applyAlignment="1">
      <alignment horizontal="left" vertical="center" wrapText="1" indent="3"/>
    </xf>
    <xf numFmtId="0" fontId="30" fillId="7" borderId="9" xfId="0" applyFont="1" applyFill="1" applyBorder="1" applyAlignment="1">
      <alignment horizontal="left" vertical="center" wrapText="1" indent="3"/>
    </xf>
    <xf numFmtId="0" fontId="30" fillId="7" borderId="22" xfId="0" applyFont="1" applyFill="1" applyBorder="1" applyAlignment="1">
      <alignment horizontal="left" vertical="center" wrapText="1" indent="3"/>
    </xf>
    <xf numFmtId="1" fontId="14" fillId="7" borderId="14" xfId="0" applyNumberFormat="1" applyFont="1" applyFill="1" applyBorder="1" applyAlignment="1">
      <alignment horizontal="center" vertical="center" wrapText="1"/>
    </xf>
    <xf numFmtId="1" fontId="14" fillId="7" borderId="37" xfId="0" applyNumberFormat="1" applyFont="1" applyFill="1" applyBorder="1" applyAlignment="1">
      <alignment horizontal="center" vertical="center"/>
    </xf>
    <xf numFmtId="1" fontId="14" fillId="7" borderId="42" xfId="0" applyNumberFormat="1" applyFont="1" applyFill="1" applyBorder="1" applyAlignment="1">
      <alignment horizontal="center" vertical="center"/>
    </xf>
    <xf numFmtId="1" fontId="14" fillId="7" borderId="43" xfId="0" applyNumberFormat="1" applyFont="1" applyFill="1" applyBorder="1" applyAlignment="1">
      <alignment horizontal="center" vertical="center"/>
    </xf>
  </cellXfs>
  <cellStyles count="3">
    <cellStyle name="Köprü" xfId="1" builtinId="8"/>
    <cellStyle name="Normal" xfId="0" builtinId="0"/>
    <cellStyle name="Yüzde" xfId="2" builtinId="5"/>
  </cellStyles>
  <dxfs count="187">
    <dxf>
      <fill>
        <patternFill>
          <bgColor theme="8" tint="0.79998168889431442"/>
        </patternFill>
      </fill>
    </dxf>
    <dxf>
      <font>
        <color theme="0"/>
      </font>
    </dxf>
    <dxf>
      <font>
        <color theme="5" tint="0.59996337778862885"/>
      </font>
      <fill>
        <patternFill>
          <bgColor theme="5" tint="0.59996337778862885"/>
        </patternFill>
      </fill>
    </dxf>
    <dxf>
      <fill>
        <patternFill>
          <bgColor theme="5" tint="0.59996337778862885"/>
        </patternFill>
      </fill>
    </dxf>
    <dxf>
      <fill>
        <patternFill>
          <bgColor theme="6" tint="0.59996337778862885"/>
        </patternFill>
      </fill>
    </dxf>
    <dxf>
      <fill>
        <patternFill>
          <bgColor theme="8" tint="0.79998168889431442"/>
        </patternFill>
      </fill>
    </dxf>
    <dxf>
      <font>
        <color theme="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24994659260841701"/>
      </font>
    </dxf>
    <dxf>
      <font>
        <color theme="0"/>
      </font>
    </dxf>
    <dxf>
      <font>
        <color theme="0" tint="-0.2499465926084170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N49"/>
  <sheetViews>
    <sheetView view="pageBreakPreview" zoomScale="70" zoomScaleNormal="70" zoomScaleSheetLayoutView="70" workbookViewId="0">
      <selection activeCell="C18" sqref="C18:F26"/>
    </sheetView>
  </sheetViews>
  <sheetFormatPr defaultRowHeight="13.8" x14ac:dyDescent="0.25"/>
  <cols>
    <col min="1" max="2" width="2.77734375" customWidth="1"/>
    <col min="3" max="3" width="30.33203125" customWidth="1"/>
    <col min="4" max="5" width="30.77734375" customWidth="1"/>
    <col min="6" max="6" width="13.6640625" style="39" customWidth="1"/>
    <col min="7" max="7" width="3.33203125" customWidth="1"/>
    <col min="8" max="8" width="12.88671875" customWidth="1"/>
    <col min="9" max="9" width="16.88671875" customWidth="1"/>
    <col min="10" max="10" width="50.6640625" customWidth="1"/>
    <col min="11" max="11" width="0.88671875" customWidth="1"/>
    <col min="12" max="12" width="10.77734375" customWidth="1"/>
    <col min="13" max="13" width="10.77734375" style="106" customWidth="1"/>
    <col min="14" max="15" width="2.77734375" customWidth="1"/>
  </cols>
  <sheetData>
    <row r="1" spans="2:14" ht="14.4" thickBot="1" x14ac:dyDescent="0.3"/>
    <row r="2" spans="2:14" ht="16.2" customHeight="1" x14ac:dyDescent="0.25">
      <c r="B2" s="160" t="s">
        <v>60</v>
      </c>
      <c r="C2" s="161"/>
      <c r="D2" s="161"/>
      <c r="E2" s="161"/>
      <c r="F2" s="161"/>
      <c r="G2" s="161"/>
      <c r="H2" s="161"/>
      <c r="I2" s="161"/>
      <c r="J2" s="161"/>
      <c r="K2" s="161"/>
      <c r="L2" s="161"/>
      <c r="M2" s="161"/>
      <c r="N2" s="162"/>
    </row>
    <row r="3" spans="2:14" ht="16.2" customHeight="1" thickBot="1" x14ac:dyDescent="0.3">
      <c r="B3" s="163"/>
      <c r="C3" s="164"/>
      <c r="D3" s="164"/>
      <c r="E3" s="164"/>
      <c r="F3" s="164"/>
      <c r="G3" s="164"/>
      <c r="H3" s="164"/>
      <c r="I3" s="164"/>
      <c r="J3" s="164"/>
      <c r="K3" s="164"/>
      <c r="L3" s="164"/>
      <c r="M3" s="164"/>
      <c r="N3" s="165"/>
    </row>
    <row r="4" spans="2:14" ht="16.2" customHeight="1" thickBot="1" x14ac:dyDescent="0.3">
      <c r="B4" s="41"/>
      <c r="C4" s="49"/>
      <c r="D4" s="49"/>
      <c r="E4" s="49"/>
      <c r="F4" s="40"/>
      <c r="G4" s="49"/>
      <c r="H4" s="49"/>
      <c r="I4" s="49"/>
      <c r="J4" s="49"/>
      <c r="K4" s="49"/>
      <c r="L4" s="49"/>
      <c r="M4" s="105"/>
      <c r="N4" s="42"/>
    </row>
    <row r="5" spans="2:14" ht="16.2" customHeight="1" x14ac:dyDescent="0.25">
      <c r="B5" s="41"/>
      <c r="C5" s="50" t="s">
        <v>53</v>
      </c>
      <c r="D5" s="169" t="s">
        <v>64</v>
      </c>
      <c r="E5" s="170"/>
      <c r="F5" s="171"/>
      <c r="G5" s="43"/>
      <c r="H5" s="166" t="s">
        <v>58</v>
      </c>
      <c r="I5" s="167"/>
      <c r="J5" s="168"/>
      <c r="K5" s="49"/>
      <c r="L5" s="158" t="s">
        <v>89</v>
      </c>
      <c r="M5" s="159"/>
      <c r="N5" s="42"/>
    </row>
    <row r="6" spans="2:14" ht="16.2" customHeight="1" x14ac:dyDescent="0.3">
      <c r="B6" s="41"/>
      <c r="C6" s="51" t="s">
        <v>52</v>
      </c>
      <c r="D6" s="134" t="s">
        <v>94</v>
      </c>
      <c r="E6" s="172"/>
      <c r="F6" s="173"/>
      <c r="G6" s="43"/>
      <c r="H6" s="44" t="s">
        <v>54</v>
      </c>
      <c r="I6" s="45" t="s">
        <v>9</v>
      </c>
      <c r="J6" s="46" t="s">
        <v>57</v>
      </c>
      <c r="K6" s="49"/>
      <c r="L6" s="107" t="s">
        <v>86</v>
      </c>
      <c r="M6" s="108" t="s">
        <v>87</v>
      </c>
      <c r="N6" s="42"/>
    </row>
    <row r="7" spans="2:14" ht="16.2" customHeight="1" x14ac:dyDescent="0.25">
      <c r="B7" s="41"/>
      <c r="C7" s="51" t="s">
        <v>18</v>
      </c>
      <c r="D7" s="134" t="s">
        <v>63</v>
      </c>
      <c r="E7" s="172"/>
      <c r="F7" s="173"/>
      <c r="G7" s="43"/>
      <c r="H7" s="57">
        <v>1</v>
      </c>
      <c r="I7" s="58">
        <v>1001</v>
      </c>
      <c r="J7" s="59" t="s">
        <v>97</v>
      </c>
      <c r="K7" s="49"/>
      <c r="L7" s="109">
        <f>IF(ANALİZ!M7&gt;0,ANALİZ!M7,"")</f>
        <v>100</v>
      </c>
      <c r="M7" s="110">
        <f>IF(ANALİZ!W7&gt;0,ANALİZ!W7,"")</f>
        <v>100</v>
      </c>
      <c r="N7" s="42"/>
    </row>
    <row r="8" spans="2:14" ht="16.2" customHeight="1" x14ac:dyDescent="0.25">
      <c r="B8" s="41"/>
      <c r="C8" s="51" t="s">
        <v>19</v>
      </c>
      <c r="D8" s="134" t="s">
        <v>95</v>
      </c>
      <c r="E8" s="172"/>
      <c r="F8" s="173"/>
      <c r="G8" s="43"/>
      <c r="H8" s="57">
        <v>2</v>
      </c>
      <c r="I8" s="58">
        <v>1002</v>
      </c>
      <c r="J8" s="59" t="s">
        <v>98</v>
      </c>
      <c r="K8" s="49"/>
      <c r="L8" s="109">
        <f>IF(ANALİZ!M8&gt;0,ANALİZ!M8,"")</f>
        <v>100</v>
      </c>
      <c r="M8" s="110">
        <f>IF(ANALİZ!W8&gt;0,ANALİZ!W8,"")</f>
        <v>100</v>
      </c>
      <c r="N8" s="42"/>
    </row>
    <row r="9" spans="2:14" ht="16.2" customHeight="1" thickBot="1" x14ac:dyDescent="0.3">
      <c r="B9" s="41"/>
      <c r="C9" s="52" t="s">
        <v>21</v>
      </c>
      <c r="D9" s="154" t="s">
        <v>62</v>
      </c>
      <c r="E9" s="174"/>
      <c r="F9" s="175"/>
      <c r="G9" s="43"/>
      <c r="H9" s="57">
        <v>3</v>
      </c>
      <c r="I9" s="58">
        <v>1003</v>
      </c>
      <c r="J9" s="59" t="s">
        <v>99</v>
      </c>
      <c r="K9" s="49"/>
      <c r="L9" s="109">
        <f>IF(ANALİZ!M9&gt;0,ANALİZ!M9,"")</f>
        <v>100</v>
      </c>
      <c r="M9" s="110">
        <f>IF(ANALİZ!W9&gt;0,ANALİZ!W9,"")</f>
        <v>100</v>
      </c>
      <c r="N9" s="42"/>
    </row>
    <row r="10" spans="2:14" ht="16.2" customHeight="1" thickBot="1" x14ac:dyDescent="0.3">
      <c r="B10" s="41"/>
      <c r="C10" s="47"/>
      <c r="D10" s="47"/>
      <c r="E10" s="47"/>
      <c r="F10" s="48"/>
      <c r="G10" s="43"/>
      <c r="H10" s="57">
        <v>4</v>
      </c>
      <c r="I10" s="58">
        <v>1004</v>
      </c>
      <c r="J10" s="59" t="s">
        <v>100</v>
      </c>
      <c r="K10" s="49"/>
      <c r="L10" s="109">
        <f>IF(ANALİZ!M10&gt;0,ANALİZ!M10,"")</f>
        <v>100</v>
      </c>
      <c r="M10" s="110">
        <f>IF(ANALİZ!W10&gt;0,ANALİZ!W10,"")</f>
        <v>100</v>
      </c>
      <c r="N10" s="42"/>
    </row>
    <row r="11" spans="2:14" ht="16.2" customHeight="1" x14ac:dyDescent="0.25">
      <c r="B11" s="41"/>
      <c r="C11" s="62" t="s">
        <v>59</v>
      </c>
      <c r="D11" s="156" t="s">
        <v>55</v>
      </c>
      <c r="E11" s="157"/>
      <c r="F11" s="63" t="s">
        <v>56</v>
      </c>
      <c r="G11" s="43"/>
      <c r="H11" s="57">
        <v>5</v>
      </c>
      <c r="I11" s="58">
        <v>1005</v>
      </c>
      <c r="J11" s="59" t="s">
        <v>101</v>
      </c>
      <c r="K11" s="49"/>
      <c r="L11" s="109">
        <f>IF(ANALİZ!M11&gt;0,ANALİZ!M11,"")</f>
        <v>100</v>
      </c>
      <c r="M11" s="110">
        <f>IF(ANALİZ!W11&gt;0,ANALİZ!W11,"")</f>
        <v>100</v>
      </c>
      <c r="N11" s="42"/>
    </row>
    <row r="12" spans="2:14" ht="16.2" customHeight="1" x14ac:dyDescent="0.25">
      <c r="B12" s="41"/>
      <c r="C12" s="53" t="s">
        <v>73</v>
      </c>
      <c r="D12" s="132" t="s">
        <v>67</v>
      </c>
      <c r="E12" s="133"/>
      <c r="F12" s="54">
        <v>20</v>
      </c>
      <c r="G12" s="43"/>
      <c r="H12" s="57">
        <v>6</v>
      </c>
      <c r="I12" s="58">
        <v>1006</v>
      </c>
      <c r="J12" s="59" t="s">
        <v>102</v>
      </c>
      <c r="K12" s="49"/>
      <c r="L12" s="109">
        <f>IF(ANALİZ!M12&gt;0,ANALİZ!M12,"")</f>
        <v>100</v>
      </c>
      <c r="M12" s="110">
        <f>IF(ANALİZ!W12&gt;0,ANALİZ!W12,"")</f>
        <v>100</v>
      </c>
      <c r="N12" s="42"/>
    </row>
    <row r="13" spans="2:14" ht="16.2" customHeight="1" x14ac:dyDescent="0.25">
      <c r="B13" s="41"/>
      <c r="C13" s="53" t="s">
        <v>74</v>
      </c>
      <c r="D13" s="132" t="s">
        <v>68</v>
      </c>
      <c r="E13" s="133"/>
      <c r="F13" s="54">
        <v>20</v>
      </c>
      <c r="G13" s="43"/>
      <c r="H13" s="57">
        <v>7</v>
      </c>
      <c r="I13" s="58">
        <v>1007</v>
      </c>
      <c r="J13" s="59" t="s">
        <v>103</v>
      </c>
      <c r="K13" s="49"/>
      <c r="L13" s="109">
        <f>IF(ANALİZ!M13&gt;0,ANALİZ!M13,"")</f>
        <v>100</v>
      </c>
      <c r="M13" s="110">
        <f>IF(ANALİZ!W13&gt;0,ANALİZ!W13,"")</f>
        <v>100</v>
      </c>
      <c r="N13" s="42"/>
    </row>
    <row r="14" spans="2:14" ht="16.2" customHeight="1" x14ac:dyDescent="0.25">
      <c r="B14" s="41"/>
      <c r="C14" s="53" t="s">
        <v>75</v>
      </c>
      <c r="D14" s="134" t="s">
        <v>88</v>
      </c>
      <c r="E14" s="135"/>
      <c r="F14" s="54">
        <v>20</v>
      </c>
      <c r="G14" s="43"/>
      <c r="H14" s="57">
        <v>8</v>
      </c>
      <c r="I14" s="58">
        <v>1008</v>
      </c>
      <c r="J14" s="59" t="s">
        <v>104</v>
      </c>
      <c r="K14" s="49"/>
      <c r="L14" s="109">
        <f>IF(ANALİZ!M14&gt;0,ANALİZ!M14,"")</f>
        <v>100</v>
      </c>
      <c r="M14" s="110">
        <f>IF(ANALİZ!W14&gt;0,ANALİZ!W14,"")</f>
        <v>100</v>
      </c>
      <c r="N14" s="42"/>
    </row>
    <row r="15" spans="2:14" ht="16.2" customHeight="1" x14ac:dyDescent="0.25">
      <c r="B15" s="41"/>
      <c r="C15" s="53" t="s">
        <v>76</v>
      </c>
      <c r="D15" s="134" t="s">
        <v>69</v>
      </c>
      <c r="E15" s="135"/>
      <c r="F15" s="54">
        <v>20</v>
      </c>
      <c r="G15" s="43"/>
      <c r="H15" s="57">
        <v>9</v>
      </c>
      <c r="I15" s="58">
        <v>1009</v>
      </c>
      <c r="J15" s="59" t="s">
        <v>105</v>
      </c>
      <c r="K15" s="49"/>
      <c r="L15" s="109">
        <f>IF(ANALİZ!M15&gt;0,ANALİZ!M15,"")</f>
        <v>100</v>
      </c>
      <c r="M15" s="110">
        <f>IF(ANALİZ!W15&gt;0,ANALİZ!W15,"")</f>
        <v>100</v>
      </c>
      <c r="N15" s="42"/>
    </row>
    <row r="16" spans="2:14" ht="16.2" customHeight="1" thickBot="1" x14ac:dyDescent="0.3">
      <c r="B16" s="41"/>
      <c r="C16" s="55" t="s">
        <v>77</v>
      </c>
      <c r="D16" s="154" t="s">
        <v>70</v>
      </c>
      <c r="E16" s="155"/>
      <c r="F16" s="56">
        <v>20</v>
      </c>
      <c r="G16" s="43"/>
      <c r="H16" s="57">
        <v>10</v>
      </c>
      <c r="I16" s="58">
        <v>1010</v>
      </c>
      <c r="J16" s="59" t="s">
        <v>106</v>
      </c>
      <c r="K16" s="49"/>
      <c r="L16" s="109">
        <f>IF(ANALİZ!M16&gt;0,ANALİZ!M16,"")</f>
        <v>100</v>
      </c>
      <c r="M16" s="110">
        <f>IF(ANALİZ!W16&gt;0,ANALİZ!W16,"")</f>
        <v>100</v>
      </c>
      <c r="N16" s="42"/>
    </row>
    <row r="17" spans="2:14" ht="16.2" customHeight="1" thickBot="1" x14ac:dyDescent="0.3">
      <c r="B17" s="41"/>
      <c r="C17" s="43"/>
      <c r="D17" s="43"/>
      <c r="E17" s="43"/>
      <c r="F17" s="48"/>
      <c r="G17" s="43"/>
      <c r="H17" s="57">
        <v>11</v>
      </c>
      <c r="I17" s="58">
        <v>1011</v>
      </c>
      <c r="J17" s="59" t="s">
        <v>107</v>
      </c>
      <c r="K17" s="49"/>
      <c r="L17" s="109">
        <f>IF(ANALİZ!M17&gt;0,ANALİZ!M17,"")</f>
        <v>100</v>
      </c>
      <c r="M17" s="110">
        <f>IF(ANALİZ!W17&gt;0,ANALİZ!W17,"")</f>
        <v>100</v>
      </c>
      <c r="N17" s="42"/>
    </row>
    <row r="18" spans="2:14" ht="16.2" customHeight="1" x14ac:dyDescent="0.25">
      <c r="B18" s="41"/>
      <c r="C18" s="123" t="s">
        <v>91</v>
      </c>
      <c r="D18" s="124"/>
      <c r="E18" s="124"/>
      <c r="F18" s="125"/>
      <c r="G18" s="43"/>
      <c r="H18" s="57">
        <v>12</v>
      </c>
      <c r="I18" s="58">
        <v>1012</v>
      </c>
      <c r="J18" s="59" t="s">
        <v>108</v>
      </c>
      <c r="K18" s="49"/>
      <c r="L18" s="109">
        <f>IF(ANALİZ!M18&gt;0,ANALİZ!M18,"")</f>
        <v>100</v>
      </c>
      <c r="M18" s="110">
        <f>IF(ANALİZ!W18&gt;0,ANALİZ!W18,"")</f>
        <v>100</v>
      </c>
      <c r="N18" s="42"/>
    </row>
    <row r="19" spans="2:14" ht="16.2" customHeight="1" x14ac:dyDescent="0.25">
      <c r="B19" s="41"/>
      <c r="C19" s="126"/>
      <c r="D19" s="127"/>
      <c r="E19" s="127"/>
      <c r="F19" s="128"/>
      <c r="G19" s="43"/>
      <c r="H19" s="57">
        <v>13</v>
      </c>
      <c r="I19" s="58">
        <v>1013</v>
      </c>
      <c r="J19" s="59" t="s">
        <v>109</v>
      </c>
      <c r="K19" s="49"/>
      <c r="L19" s="109">
        <f>IF(ANALİZ!M19&gt;0,ANALİZ!M19,"")</f>
        <v>100</v>
      </c>
      <c r="M19" s="110">
        <f>IF(ANALİZ!W19&gt;0,ANALİZ!W19,"")</f>
        <v>100</v>
      </c>
      <c r="N19" s="42"/>
    </row>
    <row r="20" spans="2:14" ht="16.2" customHeight="1" x14ac:dyDescent="0.25">
      <c r="B20" s="41"/>
      <c r="C20" s="126"/>
      <c r="D20" s="127"/>
      <c r="E20" s="127"/>
      <c r="F20" s="128"/>
      <c r="G20" s="43"/>
      <c r="H20" s="57">
        <v>14</v>
      </c>
      <c r="I20" s="58">
        <v>1014</v>
      </c>
      <c r="J20" s="59" t="s">
        <v>110</v>
      </c>
      <c r="K20" s="49"/>
      <c r="L20" s="109">
        <f>IF(ANALİZ!M20&gt;0,ANALİZ!M20,"")</f>
        <v>100</v>
      </c>
      <c r="M20" s="110">
        <f>IF(ANALİZ!W20&gt;0,ANALİZ!W20,"")</f>
        <v>100</v>
      </c>
      <c r="N20" s="42"/>
    </row>
    <row r="21" spans="2:14" ht="16.2" customHeight="1" x14ac:dyDescent="0.25">
      <c r="B21" s="41"/>
      <c r="C21" s="126"/>
      <c r="D21" s="127"/>
      <c r="E21" s="127"/>
      <c r="F21" s="128"/>
      <c r="G21" s="43"/>
      <c r="H21" s="57">
        <v>15</v>
      </c>
      <c r="I21" s="58">
        <v>1015</v>
      </c>
      <c r="J21" s="59" t="s">
        <v>111</v>
      </c>
      <c r="K21" s="49"/>
      <c r="L21" s="109">
        <f>IF(ANALİZ!M21&gt;0,ANALİZ!M21,"")</f>
        <v>100</v>
      </c>
      <c r="M21" s="110">
        <f>IF(ANALİZ!W21&gt;0,ANALİZ!W21,"")</f>
        <v>100</v>
      </c>
      <c r="N21" s="42"/>
    </row>
    <row r="22" spans="2:14" ht="16.2" customHeight="1" x14ac:dyDescent="0.25">
      <c r="B22" s="41"/>
      <c r="C22" s="126"/>
      <c r="D22" s="127"/>
      <c r="E22" s="127"/>
      <c r="F22" s="128"/>
      <c r="G22" s="43"/>
      <c r="H22" s="57">
        <v>16</v>
      </c>
      <c r="I22" s="58">
        <v>1016</v>
      </c>
      <c r="J22" s="59" t="s">
        <v>112</v>
      </c>
      <c r="K22" s="49"/>
      <c r="L22" s="109">
        <f>IF(ANALİZ!M22&gt;0,ANALİZ!M22,"")</f>
        <v>100</v>
      </c>
      <c r="M22" s="110">
        <f>IF(ANALİZ!W22&gt;0,ANALİZ!W22,"")</f>
        <v>100</v>
      </c>
      <c r="N22" s="42"/>
    </row>
    <row r="23" spans="2:14" ht="16.2" customHeight="1" x14ac:dyDescent="0.25">
      <c r="B23" s="41"/>
      <c r="C23" s="126"/>
      <c r="D23" s="127"/>
      <c r="E23" s="127"/>
      <c r="F23" s="128"/>
      <c r="G23" s="43"/>
      <c r="H23" s="57">
        <v>17</v>
      </c>
      <c r="I23" s="58">
        <v>1017</v>
      </c>
      <c r="J23" s="59" t="s">
        <v>113</v>
      </c>
      <c r="K23" s="49"/>
      <c r="L23" s="109">
        <f>IF(ANALİZ!M23&gt;0,ANALİZ!M23,"")</f>
        <v>100</v>
      </c>
      <c r="M23" s="110">
        <f>IF(ANALİZ!W23&gt;0,ANALİZ!W23,"")</f>
        <v>100</v>
      </c>
      <c r="N23" s="42"/>
    </row>
    <row r="24" spans="2:14" ht="16.2" customHeight="1" x14ac:dyDescent="0.25">
      <c r="B24" s="41"/>
      <c r="C24" s="126"/>
      <c r="D24" s="127"/>
      <c r="E24" s="127"/>
      <c r="F24" s="128"/>
      <c r="G24" s="43"/>
      <c r="H24" s="57">
        <v>18</v>
      </c>
      <c r="I24" s="58">
        <v>1018</v>
      </c>
      <c r="J24" s="59" t="s">
        <v>114</v>
      </c>
      <c r="K24" s="49"/>
      <c r="L24" s="109">
        <f>IF(ANALİZ!M24&gt;0,ANALİZ!M24,"")</f>
        <v>100</v>
      </c>
      <c r="M24" s="110">
        <f>IF(ANALİZ!W24&gt;0,ANALİZ!W24,"")</f>
        <v>100</v>
      </c>
      <c r="N24" s="42"/>
    </row>
    <row r="25" spans="2:14" ht="16.2" customHeight="1" x14ac:dyDescent="0.25">
      <c r="B25" s="41"/>
      <c r="C25" s="126"/>
      <c r="D25" s="127"/>
      <c r="E25" s="127"/>
      <c r="F25" s="128"/>
      <c r="G25" s="43"/>
      <c r="H25" s="57">
        <v>19</v>
      </c>
      <c r="I25" s="58">
        <v>1019</v>
      </c>
      <c r="J25" s="59" t="s">
        <v>115</v>
      </c>
      <c r="K25" s="49"/>
      <c r="L25" s="109">
        <f>IF(ANALİZ!M25&gt;0,ANALİZ!M25,"")</f>
        <v>100</v>
      </c>
      <c r="M25" s="110">
        <f>IF(ANALİZ!W25&gt;0,ANALİZ!W25,"")</f>
        <v>100</v>
      </c>
      <c r="N25" s="42"/>
    </row>
    <row r="26" spans="2:14" ht="16.2" customHeight="1" thickBot="1" x14ac:dyDescent="0.3">
      <c r="B26" s="41"/>
      <c r="C26" s="129"/>
      <c r="D26" s="130"/>
      <c r="E26" s="130"/>
      <c r="F26" s="131"/>
      <c r="G26" s="43"/>
      <c r="H26" s="57">
        <v>20</v>
      </c>
      <c r="I26" s="58">
        <v>1020</v>
      </c>
      <c r="J26" s="59" t="s">
        <v>116</v>
      </c>
      <c r="K26" s="49"/>
      <c r="L26" s="109">
        <f>IF(ANALİZ!M26&gt;0,ANALİZ!M26,"")</f>
        <v>100</v>
      </c>
      <c r="M26" s="110">
        <f>IF(ANALİZ!W26&gt;0,ANALİZ!W26,"")</f>
        <v>100</v>
      </c>
      <c r="N26" s="42"/>
    </row>
    <row r="27" spans="2:14" ht="16.2" customHeight="1" thickBot="1" x14ac:dyDescent="0.3">
      <c r="B27" s="41"/>
      <c r="C27" s="7"/>
      <c r="D27" s="7"/>
      <c r="E27" s="7"/>
      <c r="F27" s="7"/>
      <c r="G27" s="43"/>
      <c r="H27" s="57">
        <v>21</v>
      </c>
      <c r="I27" s="58">
        <v>1021</v>
      </c>
      <c r="J27" s="59" t="s">
        <v>117</v>
      </c>
      <c r="K27" s="49"/>
      <c r="L27" s="109">
        <f>IF(ANALİZ!M27&gt;0,ANALİZ!M27,"")</f>
        <v>100</v>
      </c>
      <c r="M27" s="110">
        <f>IF(ANALİZ!W27&gt;0,ANALİZ!W27,"")</f>
        <v>100</v>
      </c>
      <c r="N27" s="42"/>
    </row>
    <row r="28" spans="2:14" ht="16.2" customHeight="1" x14ac:dyDescent="0.25">
      <c r="B28" s="41"/>
      <c r="C28" s="142" t="s">
        <v>90</v>
      </c>
      <c r="D28" s="143"/>
      <c r="E28" s="142" t="s">
        <v>90</v>
      </c>
      <c r="F28" s="143"/>
      <c r="G28" s="43"/>
      <c r="H28" s="57">
        <v>22</v>
      </c>
      <c r="I28" s="58">
        <v>1022</v>
      </c>
      <c r="J28" s="59" t="s">
        <v>118</v>
      </c>
      <c r="K28" s="49"/>
      <c r="L28" s="109">
        <f>IF(ANALİZ!M28&gt;0,ANALİZ!M28,"")</f>
        <v>100</v>
      </c>
      <c r="M28" s="110">
        <f>IF(ANALİZ!W28&gt;0,ANALİZ!W28,"")</f>
        <v>100</v>
      </c>
      <c r="N28" s="42"/>
    </row>
    <row r="29" spans="2:14" ht="16.2" customHeight="1" x14ac:dyDescent="0.25">
      <c r="B29" s="41"/>
      <c r="C29" s="144" t="s">
        <v>92</v>
      </c>
      <c r="D29" s="145"/>
      <c r="E29" s="148" t="s">
        <v>96</v>
      </c>
      <c r="F29" s="149"/>
      <c r="G29" s="43"/>
      <c r="H29" s="57">
        <v>23</v>
      </c>
      <c r="I29" s="58">
        <v>1023</v>
      </c>
      <c r="J29" s="59" t="s">
        <v>119</v>
      </c>
      <c r="K29" s="49"/>
      <c r="L29" s="109">
        <f>IF(ANALİZ!M29&gt;0,ANALİZ!M29,"")</f>
        <v>100</v>
      </c>
      <c r="M29" s="110">
        <f>IF(ANALİZ!W29&gt;0,ANALİZ!W29,"")</f>
        <v>100</v>
      </c>
      <c r="N29" s="42"/>
    </row>
    <row r="30" spans="2:14" ht="16.2" customHeight="1" x14ac:dyDescent="0.25">
      <c r="B30" s="41"/>
      <c r="C30" s="144"/>
      <c r="D30" s="145"/>
      <c r="E30" s="150"/>
      <c r="F30" s="151"/>
      <c r="G30" s="43"/>
      <c r="H30" s="57">
        <v>24</v>
      </c>
      <c r="I30" s="58">
        <v>1024</v>
      </c>
      <c r="J30" s="59" t="s">
        <v>120</v>
      </c>
      <c r="K30" s="49"/>
      <c r="L30" s="109">
        <f>IF(ANALİZ!M30&gt;0,ANALİZ!M30,"")</f>
        <v>100</v>
      </c>
      <c r="M30" s="110">
        <f>IF(ANALİZ!W30&gt;0,ANALİZ!W30,"")</f>
        <v>100</v>
      </c>
      <c r="N30" s="42"/>
    </row>
    <row r="31" spans="2:14" ht="16.2" customHeight="1" x14ac:dyDescent="0.25">
      <c r="B31" s="41"/>
      <c r="C31" s="144"/>
      <c r="D31" s="145"/>
      <c r="E31" s="150"/>
      <c r="F31" s="151"/>
      <c r="G31" s="43"/>
      <c r="H31" s="57">
        <v>25</v>
      </c>
      <c r="I31" s="58">
        <v>1025</v>
      </c>
      <c r="J31" s="59" t="s">
        <v>121</v>
      </c>
      <c r="K31" s="49"/>
      <c r="L31" s="109">
        <f>IF(ANALİZ!M31&gt;0,ANALİZ!M31,"")</f>
        <v>100</v>
      </c>
      <c r="M31" s="110">
        <f>IF(ANALİZ!W31&gt;0,ANALİZ!W31,"")</f>
        <v>100</v>
      </c>
      <c r="N31" s="42"/>
    </row>
    <row r="32" spans="2:14" ht="16.2" customHeight="1" x14ac:dyDescent="0.25">
      <c r="B32" s="41"/>
      <c r="C32" s="144"/>
      <c r="D32" s="145"/>
      <c r="E32" s="150"/>
      <c r="F32" s="151"/>
      <c r="G32" s="43"/>
      <c r="H32" s="57">
        <v>26</v>
      </c>
      <c r="I32" s="58">
        <v>1026</v>
      </c>
      <c r="J32" s="59" t="s">
        <v>122</v>
      </c>
      <c r="K32" s="49"/>
      <c r="L32" s="109">
        <f>IF(ANALİZ!M32&gt;0,ANALİZ!M32,"")</f>
        <v>100</v>
      </c>
      <c r="M32" s="110">
        <f>IF(ANALİZ!W32&gt;0,ANALİZ!W32,"")</f>
        <v>100</v>
      </c>
      <c r="N32" s="42"/>
    </row>
    <row r="33" spans="2:14" ht="16.2" customHeight="1" x14ac:dyDescent="0.25">
      <c r="B33" s="41"/>
      <c r="C33" s="144"/>
      <c r="D33" s="145"/>
      <c r="E33" s="150"/>
      <c r="F33" s="151"/>
      <c r="G33" s="43"/>
      <c r="H33" s="57">
        <v>27</v>
      </c>
      <c r="I33" s="58">
        <v>1027</v>
      </c>
      <c r="J33" s="59" t="s">
        <v>123</v>
      </c>
      <c r="K33" s="49"/>
      <c r="L33" s="109">
        <f>IF(ANALİZ!M33&gt;0,ANALİZ!M33,"")</f>
        <v>100</v>
      </c>
      <c r="M33" s="110">
        <f>IF(ANALİZ!W33&gt;0,ANALİZ!W33,"")</f>
        <v>100</v>
      </c>
      <c r="N33" s="42"/>
    </row>
    <row r="34" spans="2:14" ht="16.2" customHeight="1" x14ac:dyDescent="0.25">
      <c r="B34" s="41"/>
      <c r="C34" s="144"/>
      <c r="D34" s="145"/>
      <c r="E34" s="150"/>
      <c r="F34" s="151"/>
      <c r="G34" s="43"/>
      <c r="H34" s="57">
        <v>28</v>
      </c>
      <c r="I34" s="58">
        <v>1028</v>
      </c>
      <c r="J34" s="59" t="s">
        <v>124</v>
      </c>
      <c r="K34" s="49"/>
      <c r="L34" s="109">
        <f>IF(ANALİZ!M34&gt;0,ANALİZ!M34,"")</f>
        <v>100</v>
      </c>
      <c r="M34" s="110">
        <f>IF(ANALİZ!W34&gt;0,ANALİZ!W34,"")</f>
        <v>100</v>
      </c>
      <c r="N34" s="42"/>
    </row>
    <row r="35" spans="2:14" ht="16.2" customHeight="1" x14ac:dyDescent="0.25">
      <c r="B35" s="41"/>
      <c r="C35" s="144"/>
      <c r="D35" s="145"/>
      <c r="E35" s="150"/>
      <c r="F35" s="151"/>
      <c r="G35" s="43"/>
      <c r="H35" s="57">
        <v>29</v>
      </c>
      <c r="I35" s="58">
        <v>1029</v>
      </c>
      <c r="J35" s="59" t="s">
        <v>125</v>
      </c>
      <c r="K35" s="49"/>
      <c r="L35" s="109">
        <f>IF(ANALİZ!M45&gt;0,ANALİZ!M45,"")</f>
        <v>100</v>
      </c>
      <c r="M35" s="110">
        <f>IF(ANALİZ!W45&gt;0,ANALİZ!W45,"")</f>
        <v>100</v>
      </c>
      <c r="N35" s="42"/>
    </row>
    <row r="36" spans="2:14" ht="16.2" customHeight="1" x14ac:dyDescent="0.25">
      <c r="B36" s="41"/>
      <c r="C36" s="144"/>
      <c r="D36" s="145"/>
      <c r="E36" s="150"/>
      <c r="F36" s="151"/>
      <c r="G36" s="43"/>
      <c r="H36" s="57">
        <v>30</v>
      </c>
      <c r="I36" s="58">
        <v>1030</v>
      </c>
      <c r="J36" s="59" t="s">
        <v>126</v>
      </c>
      <c r="K36" s="49"/>
      <c r="L36" s="109">
        <f>IF(ANALİZ!M46&gt;0,ANALİZ!M46,"")</f>
        <v>100</v>
      </c>
      <c r="M36" s="110">
        <f>IF(ANALİZ!W46&gt;0,ANALİZ!W46,"")</f>
        <v>100</v>
      </c>
      <c r="N36" s="42"/>
    </row>
    <row r="37" spans="2:14" ht="16.2" customHeight="1" x14ac:dyDescent="0.25">
      <c r="B37" s="41"/>
      <c r="C37" s="144"/>
      <c r="D37" s="145"/>
      <c r="E37" s="150"/>
      <c r="F37" s="151"/>
      <c r="G37" s="43"/>
      <c r="H37" s="57">
        <v>31</v>
      </c>
      <c r="I37" s="58">
        <v>1031</v>
      </c>
      <c r="J37" s="59" t="s">
        <v>127</v>
      </c>
      <c r="K37" s="49"/>
      <c r="L37" s="109" t="str">
        <f>IF(ANALİZ!M47&gt;0,ANALİZ!M47,"")</f>
        <v/>
      </c>
      <c r="M37" s="110" t="str">
        <f>IF(ANALİZ!W47&gt;0,ANALİZ!W47,"")</f>
        <v/>
      </c>
      <c r="N37" s="42"/>
    </row>
    <row r="38" spans="2:14" ht="16.2" customHeight="1" x14ac:dyDescent="0.25">
      <c r="B38" s="41"/>
      <c r="C38" s="144"/>
      <c r="D38" s="145"/>
      <c r="E38" s="150"/>
      <c r="F38" s="151"/>
      <c r="G38" s="43"/>
      <c r="H38" s="57">
        <v>32</v>
      </c>
      <c r="I38" s="58">
        <v>1032</v>
      </c>
      <c r="J38" s="59" t="s">
        <v>128</v>
      </c>
      <c r="K38" s="49"/>
      <c r="L38" s="109" t="str">
        <f>IF(ANALİZ!M48&gt;0,ANALİZ!M48,"")</f>
        <v/>
      </c>
      <c r="M38" s="110" t="str">
        <f>IF(ANALİZ!W48&gt;0,ANALİZ!W48,"")</f>
        <v/>
      </c>
      <c r="N38" s="42"/>
    </row>
    <row r="39" spans="2:14" ht="16.2" customHeight="1" x14ac:dyDescent="0.25">
      <c r="B39" s="41"/>
      <c r="C39" s="144"/>
      <c r="D39" s="145"/>
      <c r="E39" s="150"/>
      <c r="F39" s="151"/>
      <c r="G39" s="43"/>
      <c r="H39" s="57">
        <v>33</v>
      </c>
      <c r="I39" s="58">
        <v>1033</v>
      </c>
      <c r="J39" s="59" t="s">
        <v>129</v>
      </c>
      <c r="K39" s="49"/>
      <c r="L39" s="109" t="str">
        <f>IF(ANALİZ!M49&gt;0,ANALİZ!M49,"")</f>
        <v/>
      </c>
      <c r="M39" s="110" t="str">
        <f>IF(ANALİZ!W49&gt;0,ANALİZ!W49,"")</f>
        <v/>
      </c>
      <c r="N39" s="42"/>
    </row>
    <row r="40" spans="2:14" ht="16.2" customHeight="1" x14ac:dyDescent="0.25">
      <c r="B40" s="41"/>
      <c r="C40" s="144"/>
      <c r="D40" s="145"/>
      <c r="E40" s="150"/>
      <c r="F40" s="151"/>
      <c r="G40" s="43"/>
      <c r="H40" s="57">
        <v>34</v>
      </c>
      <c r="I40" s="58">
        <v>1034</v>
      </c>
      <c r="J40" s="59" t="s">
        <v>130</v>
      </c>
      <c r="K40" s="49"/>
      <c r="L40" s="109" t="str">
        <f>IF(ANALİZ!M50&gt;0,ANALİZ!M50,"")</f>
        <v/>
      </c>
      <c r="M40" s="110" t="str">
        <f>IF(ANALİZ!W50&gt;0,ANALİZ!W50,"")</f>
        <v/>
      </c>
      <c r="N40" s="42"/>
    </row>
    <row r="41" spans="2:14" ht="16.2" customHeight="1" x14ac:dyDescent="0.25">
      <c r="B41" s="41"/>
      <c r="C41" s="144"/>
      <c r="D41" s="145"/>
      <c r="E41" s="150"/>
      <c r="F41" s="151"/>
      <c r="G41" s="43"/>
      <c r="H41" s="57">
        <v>35</v>
      </c>
      <c r="I41" s="58">
        <v>1035</v>
      </c>
      <c r="J41" s="59" t="s">
        <v>131</v>
      </c>
      <c r="K41" s="49"/>
      <c r="L41" s="109" t="str">
        <f>IF(ANALİZ!M51&gt;0,ANALİZ!M51,"")</f>
        <v/>
      </c>
      <c r="M41" s="110" t="str">
        <f>IF(ANALİZ!W51&gt;0,ANALİZ!W51,"")</f>
        <v/>
      </c>
      <c r="N41" s="42"/>
    </row>
    <row r="42" spans="2:14" ht="16.2" customHeight="1" x14ac:dyDescent="0.25">
      <c r="B42" s="41"/>
      <c r="C42" s="144"/>
      <c r="D42" s="145"/>
      <c r="E42" s="150"/>
      <c r="F42" s="151"/>
      <c r="G42" s="43"/>
      <c r="H42" s="57">
        <v>36</v>
      </c>
      <c r="I42" s="58">
        <v>1036</v>
      </c>
      <c r="J42" s="59" t="s">
        <v>132</v>
      </c>
      <c r="K42" s="49"/>
      <c r="L42" s="109" t="str">
        <f>IF(ANALİZ!M52&gt;0,ANALİZ!M52,"")</f>
        <v/>
      </c>
      <c r="M42" s="110" t="str">
        <f>IF(ANALİZ!W52&gt;0,ANALİZ!W52,"")</f>
        <v/>
      </c>
      <c r="N42" s="42"/>
    </row>
    <row r="43" spans="2:14" ht="16.2" customHeight="1" x14ac:dyDescent="0.25">
      <c r="B43" s="41"/>
      <c r="C43" s="144"/>
      <c r="D43" s="145"/>
      <c r="E43" s="150"/>
      <c r="F43" s="151"/>
      <c r="G43" s="43"/>
      <c r="H43" s="57">
        <v>37</v>
      </c>
      <c r="I43" s="58">
        <v>1037</v>
      </c>
      <c r="J43" s="59" t="s">
        <v>133</v>
      </c>
      <c r="K43" s="49"/>
      <c r="L43" s="109" t="str">
        <f>IF(ANALİZ!M53&gt;0,ANALİZ!M53,"")</f>
        <v/>
      </c>
      <c r="M43" s="110" t="str">
        <f>IF(ANALİZ!W53&gt;0,ANALİZ!W53,"")</f>
        <v/>
      </c>
      <c r="N43" s="42"/>
    </row>
    <row r="44" spans="2:14" ht="16.2" customHeight="1" x14ac:dyDescent="0.25">
      <c r="B44" s="41"/>
      <c r="C44" s="144"/>
      <c r="D44" s="145"/>
      <c r="E44" s="150"/>
      <c r="F44" s="151"/>
      <c r="G44" s="43"/>
      <c r="H44" s="57">
        <v>38</v>
      </c>
      <c r="I44" s="58">
        <v>1038</v>
      </c>
      <c r="J44" s="59" t="s">
        <v>134</v>
      </c>
      <c r="K44" s="49"/>
      <c r="L44" s="109" t="str">
        <f>IF(ANALİZ!M54&gt;0,ANALİZ!M54,"")</f>
        <v/>
      </c>
      <c r="M44" s="110" t="str">
        <f>IF(ANALİZ!W54&gt;0,ANALİZ!W54,"")</f>
        <v/>
      </c>
      <c r="N44" s="42"/>
    </row>
    <row r="45" spans="2:14" ht="16.2" customHeight="1" x14ac:dyDescent="0.25">
      <c r="B45" s="41"/>
      <c r="C45" s="144"/>
      <c r="D45" s="145"/>
      <c r="E45" s="150"/>
      <c r="F45" s="151"/>
      <c r="G45" s="43"/>
      <c r="H45" s="57">
        <v>39</v>
      </c>
      <c r="I45" s="58">
        <v>1039</v>
      </c>
      <c r="J45" s="59" t="s">
        <v>135</v>
      </c>
      <c r="K45" s="49"/>
      <c r="L45" s="109" t="str">
        <f>IF(ANALİZ!M55&gt;0,ANALİZ!M55,"")</f>
        <v/>
      </c>
      <c r="M45" s="110" t="str">
        <f>IF(ANALİZ!W55&gt;0,ANALİZ!W55,"")</f>
        <v/>
      </c>
      <c r="N45" s="42"/>
    </row>
    <row r="46" spans="2:14" ht="16.2" customHeight="1" thickBot="1" x14ac:dyDescent="0.3">
      <c r="B46" s="41"/>
      <c r="C46" s="146"/>
      <c r="D46" s="147"/>
      <c r="E46" s="152"/>
      <c r="F46" s="153"/>
      <c r="G46" s="43"/>
      <c r="H46" s="60">
        <v>40</v>
      </c>
      <c r="I46" s="115">
        <v>1040</v>
      </c>
      <c r="J46" s="61" t="s">
        <v>136</v>
      </c>
      <c r="K46" s="49"/>
      <c r="L46" s="109" t="str">
        <f>IF(ANALİZ!M56&gt;0,ANALİZ!M56,"")</f>
        <v/>
      </c>
      <c r="M46" s="110" t="str">
        <f>IF(ANALİZ!W56&gt;0,ANALİZ!W56,"")</f>
        <v/>
      </c>
      <c r="N46" s="42"/>
    </row>
    <row r="47" spans="2:14" ht="16.2" customHeight="1" thickBot="1" x14ac:dyDescent="0.3">
      <c r="B47" s="41"/>
      <c r="C47" s="49"/>
      <c r="D47" s="49"/>
      <c r="E47" s="49"/>
      <c r="F47" s="40"/>
      <c r="G47" s="49"/>
      <c r="H47" s="49"/>
      <c r="I47" s="49"/>
      <c r="J47" s="49"/>
      <c r="K47" s="49"/>
      <c r="L47" s="49"/>
      <c r="M47" s="105"/>
      <c r="N47" s="42"/>
    </row>
    <row r="48" spans="2:14" ht="16.2" customHeight="1" x14ac:dyDescent="0.25">
      <c r="B48" s="136" t="s">
        <v>66</v>
      </c>
      <c r="C48" s="137"/>
      <c r="D48" s="137"/>
      <c r="E48" s="137"/>
      <c r="F48" s="137"/>
      <c r="G48" s="137"/>
      <c r="H48" s="137"/>
      <c r="I48" s="137"/>
      <c r="J48" s="137"/>
      <c r="K48" s="137"/>
      <c r="L48" s="137"/>
      <c r="M48" s="137"/>
      <c r="N48" s="138"/>
    </row>
    <row r="49" spans="2:14" ht="16.2" customHeight="1" thickBot="1" x14ac:dyDescent="0.3">
      <c r="B49" s="139"/>
      <c r="C49" s="140"/>
      <c r="D49" s="140"/>
      <c r="E49" s="140"/>
      <c r="F49" s="140"/>
      <c r="G49" s="140"/>
      <c r="H49" s="140"/>
      <c r="I49" s="140"/>
      <c r="J49" s="140"/>
      <c r="K49" s="140"/>
      <c r="L49" s="140"/>
      <c r="M49" s="140"/>
      <c r="N49" s="141"/>
    </row>
  </sheetData>
  <mergeCells count="20">
    <mergeCell ref="D11:E11"/>
    <mergeCell ref="L5:M5"/>
    <mergeCell ref="B2:N3"/>
    <mergeCell ref="H5:J5"/>
    <mergeCell ref="D5:F5"/>
    <mergeCell ref="D6:F6"/>
    <mergeCell ref="D7:F7"/>
    <mergeCell ref="D8:F8"/>
    <mergeCell ref="D9:F9"/>
    <mergeCell ref="C18:F26"/>
    <mergeCell ref="D12:E12"/>
    <mergeCell ref="D13:E13"/>
    <mergeCell ref="D14:E14"/>
    <mergeCell ref="B48:N49"/>
    <mergeCell ref="C28:D28"/>
    <mergeCell ref="E28:F28"/>
    <mergeCell ref="C29:D46"/>
    <mergeCell ref="E29:F46"/>
    <mergeCell ref="D15:E15"/>
    <mergeCell ref="D16:E16"/>
  </mergeCells>
  <printOptions horizontalCentered="1" verticalCentered="1"/>
  <pageMargins left="0.39370078740157483" right="0.39370078740157483" top="0.78740157480314965" bottom="0.78740157480314965" header="0.31496062992125984" footer="0.31496062992125984"/>
  <pageSetup paperSize="9" scale="6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106" priority="10" operator="lessThan">
      <formula>$D$4</formula>
    </cfRule>
  </conditionalFormatting>
  <conditionalFormatting sqref="E5:E44">
    <cfRule type="cellIs" dxfId="105" priority="9" operator="lessThan">
      <formula>$E$4</formula>
    </cfRule>
  </conditionalFormatting>
  <conditionalFormatting sqref="F5:F44">
    <cfRule type="cellIs" dxfId="104" priority="8" operator="lessThan">
      <formula>$F$4</formula>
    </cfRule>
  </conditionalFormatting>
  <conditionalFormatting sqref="G5:G44">
    <cfRule type="cellIs" dxfId="103" priority="7" operator="lessThan">
      <formula>$G$4</formula>
    </cfRule>
  </conditionalFormatting>
  <conditionalFormatting sqref="H5:H44">
    <cfRule type="cellIs" dxfId="102" priority="6" operator="lessThan">
      <formula>$H$4</formula>
    </cfRule>
  </conditionalFormatting>
  <conditionalFormatting sqref="I5:I44">
    <cfRule type="cellIs" dxfId="101" priority="5" operator="lessThan">
      <formula>1</formula>
    </cfRule>
  </conditionalFormatting>
  <conditionalFormatting sqref="J5:J44">
    <cfRule type="cellIs" dxfId="100" priority="4" operator="greaterThan">
      <formula>0</formula>
    </cfRule>
  </conditionalFormatting>
  <conditionalFormatting sqref="M8:O12 M13">
    <cfRule type="cellIs" dxfId="99" priority="3" operator="equal">
      <formula>0</formula>
    </cfRule>
  </conditionalFormatting>
  <conditionalFormatting sqref="P8:X12">
    <cfRule type="cellIs" dxfId="98" priority="2" operator="equal">
      <formula>0</formula>
    </cfRule>
  </conditionalFormatting>
  <conditionalFormatting sqref="M25:N30">
    <cfRule type="cellIs" dxfId="9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96" priority="10" operator="lessThan">
      <formula>$D$4</formula>
    </cfRule>
  </conditionalFormatting>
  <conditionalFormatting sqref="E5:E44">
    <cfRule type="cellIs" dxfId="95" priority="9" operator="lessThan">
      <formula>$E$4</formula>
    </cfRule>
  </conditionalFormatting>
  <conditionalFormatting sqref="F5:F44">
    <cfRule type="cellIs" dxfId="94" priority="8" operator="lessThan">
      <formula>$F$4</formula>
    </cfRule>
  </conditionalFormatting>
  <conditionalFormatting sqref="G5:G44">
    <cfRule type="cellIs" dxfId="93" priority="7" operator="lessThan">
      <formula>$G$4</formula>
    </cfRule>
  </conditionalFormatting>
  <conditionalFormatting sqref="H5:H44">
    <cfRule type="cellIs" dxfId="92" priority="6" operator="lessThan">
      <formula>$H$4</formula>
    </cfRule>
  </conditionalFormatting>
  <conditionalFormatting sqref="I5:I44">
    <cfRule type="cellIs" dxfId="91" priority="5" operator="lessThan">
      <formula>1</formula>
    </cfRule>
  </conditionalFormatting>
  <conditionalFormatting sqref="J5:J44">
    <cfRule type="cellIs" dxfId="90" priority="4" operator="greaterThan">
      <formula>0</formula>
    </cfRule>
  </conditionalFormatting>
  <conditionalFormatting sqref="M8:O12 M13">
    <cfRule type="cellIs" dxfId="89" priority="3" operator="equal">
      <formula>0</formula>
    </cfRule>
  </conditionalFormatting>
  <conditionalFormatting sqref="P8:X12">
    <cfRule type="cellIs" dxfId="88" priority="2" operator="equal">
      <formula>0</formula>
    </cfRule>
  </conditionalFormatting>
  <conditionalFormatting sqref="M25:N30">
    <cfRule type="cellIs" dxfId="8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86" priority="10" operator="lessThan">
      <formula>$D$4</formula>
    </cfRule>
  </conditionalFormatting>
  <conditionalFormatting sqref="E5:E44">
    <cfRule type="cellIs" dxfId="85" priority="9" operator="lessThan">
      <formula>$E$4</formula>
    </cfRule>
  </conditionalFormatting>
  <conditionalFormatting sqref="F5:F44">
    <cfRule type="cellIs" dxfId="84" priority="8" operator="lessThan">
      <formula>$F$4</formula>
    </cfRule>
  </conditionalFormatting>
  <conditionalFormatting sqref="G5:G44">
    <cfRule type="cellIs" dxfId="83" priority="7" operator="lessThan">
      <formula>$G$4</formula>
    </cfRule>
  </conditionalFormatting>
  <conditionalFormatting sqref="H5:H44">
    <cfRule type="cellIs" dxfId="82" priority="6" operator="lessThan">
      <formula>$H$4</formula>
    </cfRule>
  </conditionalFormatting>
  <conditionalFormatting sqref="I5:I44">
    <cfRule type="cellIs" dxfId="81" priority="5" operator="lessThan">
      <formula>1</formula>
    </cfRule>
  </conditionalFormatting>
  <conditionalFormatting sqref="J5:J44">
    <cfRule type="cellIs" dxfId="80" priority="4" operator="greaterThan">
      <formula>0</formula>
    </cfRule>
  </conditionalFormatting>
  <conditionalFormatting sqref="M8:O12 M13">
    <cfRule type="cellIs" dxfId="79" priority="3" operator="equal">
      <formula>0</formula>
    </cfRule>
  </conditionalFormatting>
  <conditionalFormatting sqref="P8:X12">
    <cfRule type="cellIs" dxfId="78" priority="2" operator="equal">
      <formula>0</formula>
    </cfRule>
  </conditionalFormatting>
  <conditionalFormatting sqref="M25:N30">
    <cfRule type="cellIs" dxfId="7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76" priority="10" operator="lessThan">
      <formula>$D$4</formula>
    </cfRule>
  </conditionalFormatting>
  <conditionalFormatting sqref="E5:E44">
    <cfRule type="cellIs" dxfId="75" priority="9" operator="lessThan">
      <formula>$E$4</formula>
    </cfRule>
  </conditionalFormatting>
  <conditionalFormatting sqref="F5:F44">
    <cfRule type="cellIs" dxfId="74" priority="8" operator="lessThan">
      <formula>$F$4</formula>
    </cfRule>
  </conditionalFormatting>
  <conditionalFormatting sqref="G5:G44">
    <cfRule type="cellIs" dxfId="73" priority="7" operator="lessThan">
      <formula>$G$4</formula>
    </cfRule>
  </conditionalFormatting>
  <conditionalFormatting sqref="H5:H44">
    <cfRule type="cellIs" dxfId="72" priority="6" operator="lessThan">
      <formula>$H$4</formula>
    </cfRule>
  </conditionalFormatting>
  <conditionalFormatting sqref="I5:I44">
    <cfRule type="cellIs" dxfId="71" priority="5" operator="lessThan">
      <formula>1</formula>
    </cfRule>
  </conditionalFormatting>
  <conditionalFormatting sqref="J5:J44">
    <cfRule type="cellIs" dxfId="70" priority="4" operator="greaterThan">
      <formula>0</formula>
    </cfRule>
  </conditionalFormatting>
  <conditionalFormatting sqref="M8:O12 M13">
    <cfRule type="cellIs" dxfId="69" priority="3" operator="equal">
      <formula>0</formula>
    </cfRule>
  </conditionalFormatting>
  <conditionalFormatting sqref="P8:X12">
    <cfRule type="cellIs" dxfId="68" priority="2" operator="equal">
      <formula>0</formula>
    </cfRule>
  </conditionalFormatting>
  <conditionalFormatting sqref="M25:N30">
    <cfRule type="cellIs" dxfId="6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66" priority="10" operator="lessThan">
      <formula>$D$4</formula>
    </cfRule>
  </conditionalFormatting>
  <conditionalFormatting sqref="E5:E44">
    <cfRule type="cellIs" dxfId="65" priority="9" operator="lessThan">
      <formula>$E$4</formula>
    </cfRule>
  </conditionalFormatting>
  <conditionalFormatting sqref="F5:F44">
    <cfRule type="cellIs" dxfId="64" priority="8" operator="lessThan">
      <formula>$F$4</formula>
    </cfRule>
  </conditionalFormatting>
  <conditionalFormatting sqref="G5:G44">
    <cfRule type="cellIs" dxfId="63" priority="7" operator="lessThan">
      <formula>$G$4</formula>
    </cfRule>
  </conditionalFormatting>
  <conditionalFormatting sqref="H5:H44">
    <cfRule type="cellIs" dxfId="62" priority="6" operator="lessThan">
      <formula>$H$4</formula>
    </cfRule>
  </conditionalFormatting>
  <conditionalFormatting sqref="I5:I44">
    <cfRule type="cellIs" dxfId="61" priority="5" operator="lessThan">
      <formula>1</formula>
    </cfRule>
  </conditionalFormatting>
  <conditionalFormatting sqref="J5:J44">
    <cfRule type="cellIs" dxfId="60" priority="4" operator="greaterThan">
      <formula>0</formula>
    </cfRule>
  </conditionalFormatting>
  <conditionalFormatting sqref="M8:O12 M13">
    <cfRule type="cellIs" dxfId="59" priority="3" operator="equal">
      <formula>0</formula>
    </cfRule>
  </conditionalFormatting>
  <conditionalFormatting sqref="P8:X12">
    <cfRule type="cellIs" dxfId="58" priority="2" operator="equal">
      <formula>0</formula>
    </cfRule>
  </conditionalFormatting>
  <conditionalFormatting sqref="M25:N30">
    <cfRule type="cellIs" dxfId="5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56" priority="10" operator="lessThan">
      <formula>$D$4</formula>
    </cfRule>
  </conditionalFormatting>
  <conditionalFormatting sqref="E5:E44">
    <cfRule type="cellIs" dxfId="55" priority="9" operator="lessThan">
      <formula>$E$4</formula>
    </cfRule>
  </conditionalFormatting>
  <conditionalFormatting sqref="F5:F44">
    <cfRule type="cellIs" dxfId="54" priority="8" operator="lessThan">
      <formula>$F$4</formula>
    </cfRule>
  </conditionalFormatting>
  <conditionalFormatting sqref="G5:G44">
    <cfRule type="cellIs" dxfId="53" priority="7" operator="lessThan">
      <formula>$G$4</formula>
    </cfRule>
  </conditionalFormatting>
  <conditionalFormatting sqref="H5:H44">
    <cfRule type="cellIs" dxfId="52" priority="6" operator="lessThan">
      <formula>$H$4</formula>
    </cfRule>
  </conditionalFormatting>
  <conditionalFormatting sqref="I5:I44">
    <cfRule type="cellIs" dxfId="51" priority="5" operator="lessThan">
      <formula>1</formula>
    </cfRule>
  </conditionalFormatting>
  <conditionalFormatting sqref="J5:J44">
    <cfRule type="cellIs" dxfId="50" priority="4" operator="greaterThan">
      <formula>0</formula>
    </cfRule>
  </conditionalFormatting>
  <conditionalFormatting sqref="M8:O12 M13">
    <cfRule type="cellIs" dxfId="49" priority="3" operator="equal">
      <formula>0</formula>
    </cfRule>
  </conditionalFormatting>
  <conditionalFormatting sqref="P8:X12">
    <cfRule type="cellIs" dxfId="48" priority="2" operator="equal">
      <formula>0</formula>
    </cfRule>
  </conditionalFormatting>
  <conditionalFormatting sqref="M25:N30">
    <cfRule type="cellIs" dxfId="4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46" priority="10" operator="lessThan">
      <formula>$D$4</formula>
    </cfRule>
  </conditionalFormatting>
  <conditionalFormatting sqref="E5:E44">
    <cfRule type="cellIs" dxfId="45" priority="9" operator="lessThan">
      <formula>$E$4</formula>
    </cfRule>
  </conditionalFormatting>
  <conditionalFormatting sqref="F5:F44">
    <cfRule type="cellIs" dxfId="44" priority="8" operator="lessThan">
      <formula>$F$4</formula>
    </cfRule>
  </conditionalFormatting>
  <conditionalFormatting sqref="G5:G44">
    <cfRule type="cellIs" dxfId="43" priority="7" operator="lessThan">
      <formula>$G$4</formula>
    </cfRule>
  </conditionalFormatting>
  <conditionalFormatting sqref="H5:H44">
    <cfRule type="cellIs" dxfId="42" priority="6" operator="lessThan">
      <formula>$H$4</formula>
    </cfRule>
  </conditionalFormatting>
  <conditionalFormatting sqref="I5:I44">
    <cfRule type="cellIs" dxfId="41" priority="5" operator="lessThan">
      <formula>1</formula>
    </cfRule>
  </conditionalFormatting>
  <conditionalFormatting sqref="J5:J44">
    <cfRule type="cellIs" dxfId="40" priority="4" operator="greaterThan">
      <formula>0</formula>
    </cfRule>
  </conditionalFormatting>
  <conditionalFormatting sqref="M8:O12 M13">
    <cfRule type="cellIs" dxfId="39" priority="3" operator="equal">
      <formula>0</formula>
    </cfRule>
  </conditionalFormatting>
  <conditionalFormatting sqref="P8:X12">
    <cfRule type="cellIs" dxfId="38" priority="2" operator="equal">
      <formula>0</formula>
    </cfRule>
  </conditionalFormatting>
  <conditionalFormatting sqref="M25:N30">
    <cfRule type="cellIs" dxfId="3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36" priority="10" operator="lessThan">
      <formula>$D$4</formula>
    </cfRule>
  </conditionalFormatting>
  <conditionalFormatting sqref="E5:E44">
    <cfRule type="cellIs" dxfId="35" priority="9" operator="lessThan">
      <formula>$E$4</formula>
    </cfRule>
  </conditionalFormatting>
  <conditionalFormatting sqref="F5:F44">
    <cfRule type="cellIs" dxfId="34" priority="8" operator="lessThan">
      <formula>$F$4</formula>
    </cfRule>
  </conditionalFormatting>
  <conditionalFormatting sqref="G5:G44">
    <cfRule type="cellIs" dxfId="33" priority="7" operator="lessThan">
      <formula>$G$4</formula>
    </cfRule>
  </conditionalFormatting>
  <conditionalFormatting sqref="H5:H44">
    <cfRule type="cellIs" dxfId="32" priority="6" operator="lessThan">
      <formula>$H$4</formula>
    </cfRule>
  </conditionalFormatting>
  <conditionalFormatting sqref="I5:I44">
    <cfRule type="cellIs" dxfId="31" priority="5" operator="lessThan">
      <formula>1</formula>
    </cfRule>
  </conditionalFormatting>
  <conditionalFormatting sqref="J5:J44">
    <cfRule type="cellIs" dxfId="30" priority="4" operator="greaterThan">
      <formula>0</formula>
    </cfRule>
  </conditionalFormatting>
  <conditionalFormatting sqref="M8:O12 M13">
    <cfRule type="cellIs" dxfId="29" priority="3" operator="equal">
      <formula>0</formula>
    </cfRule>
  </conditionalFormatting>
  <conditionalFormatting sqref="P8:X12">
    <cfRule type="cellIs" dxfId="28" priority="2" operator="equal">
      <formula>0</formula>
    </cfRule>
  </conditionalFormatting>
  <conditionalFormatting sqref="M25:N30">
    <cfRule type="cellIs" dxfId="2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26" priority="10" operator="lessThan">
      <formula>$D$4</formula>
    </cfRule>
  </conditionalFormatting>
  <conditionalFormatting sqref="E5:E44">
    <cfRule type="cellIs" dxfId="25" priority="9" operator="lessThan">
      <formula>$E$4</formula>
    </cfRule>
  </conditionalFormatting>
  <conditionalFormatting sqref="F5:F44">
    <cfRule type="cellIs" dxfId="24" priority="8" operator="lessThan">
      <formula>$F$4</formula>
    </cfRule>
  </conditionalFormatting>
  <conditionalFormatting sqref="G5:G44">
    <cfRule type="cellIs" dxfId="23" priority="7" operator="lessThan">
      <formula>$G$4</formula>
    </cfRule>
  </conditionalFormatting>
  <conditionalFormatting sqref="H5:H44">
    <cfRule type="cellIs" dxfId="22" priority="6" operator="lessThan">
      <formula>$H$4</formula>
    </cfRule>
  </conditionalFormatting>
  <conditionalFormatting sqref="I5:I44">
    <cfRule type="cellIs" dxfId="21" priority="5" operator="lessThan">
      <formula>1</formula>
    </cfRule>
  </conditionalFormatting>
  <conditionalFormatting sqref="J5:J44">
    <cfRule type="cellIs" dxfId="20" priority="4" operator="greaterThan">
      <formula>0</formula>
    </cfRule>
  </conditionalFormatting>
  <conditionalFormatting sqref="M8:O12 M13">
    <cfRule type="cellIs" dxfId="19" priority="3" operator="equal">
      <formula>0</formula>
    </cfRule>
  </conditionalFormatting>
  <conditionalFormatting sqref="P8:X12">
    <cfRule type="cellIs" dxfId="18" priority="2" operator="equal">
      <formula>0</formula>
    </cfRule>
  </conditionalFormatting>
  <conditionalFormatting sqref="M25:N30">
    <cfRule type="cellIs" dxfId="1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16" priority="10" operator="lessThan">
      <formula>$D$4</formula>
    </cfRule>
  </conditionalFormatting>
  <conditionalFormatting sqref="E5:E44">
    <cfRule type="cellIs" dxfId="15" priority="9" operator="lessThan">
      <formula>$E$4</formula>
    </cfRule>
  </conditionalFormatting>
  <conditionalFormatting sqref="F5:F44">
    <cfRule type="cellIs" dxfId="14" priority="8" operator="lessThan">
      <formula>$F$4</formula>
    </cfRule>
  </conditionalFormatting>
  <conditionalFormatting sqref="G5:G44">
    <cfRule type="cellIs" dxfId="13" priority="7" operator="lessThan">
      <formula>$G$4</formula>
    </cfRule>
  </conditionalFormatting>
  <conditionalFormatting sqref="H5:H44">
    <cfRule type="cellIs" dxfId="12" priority="6" operator="lessThan">
      <formula>$H$4</formula>
    </cfRule>
  </conditionalFormatting>
  <conditionalFormatting sqref="I5:I44">
    <cfRule type="cellIs" dxfId="11" priority="5" operator="lessThan">
      <formula>1</formula>
    </cfRule>
  </conditionalFormatting>
  <conditionalFormatting sqref="J5:J44">
    <cfRule type="cellIs" dxfId="10" priority="4" operator="greaterThan">
      <formula>0</formula>
    </cfRule>
  </conditionalFormatting>
  <conditionalFormatting sqref="M8:O12 M13">
    <cfRule type="cellIs" dxfId="9" priority="3" operator="equal">
      <formula>0</formula>
    </cfRule>
  </conditionalFormatting>
  <conditionalFormatting sqref="P8:X12">
    <cfRule type="cellIs" dxfId="8" priority="2" operator="equal">
      <formula>0</formula>
    </cfRule>
  </conditionalFormatting>
  <conditionalFormatting sqref="M25:N30">
    <cfRule type="cellIs" dxfId="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5"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 si="3">IF(B5="","",AF5)</f>
        <v>20</v>
      </c>
      <c r="E5" s="71">
        <f t="shared" ref="E5" si="4">IF(B5="","",AG5)</f>
        <v>20</v>
      </c>
      <c r="F5" s="71">
        <f t="shared" ref="F5" si="5">IF(B5="","",AH5)</f>
        <v>20</v>
      </c>
      <c r="G5" s="71">
        <f t="shared" ref="G5" si="6">IF(B5="","",AI5)</f>
        <v>20</v>
      </c>
      <c r="H5" s="71">
        <f t="shared" ref="H5" si="7">IF(B5="","",AJ5)</f>
        <v>20</v>
      </c>
      <c r="I5" s="71">
        <f t="shared" ref="I5" si="8">IF(B5="","",AN5)</f>
        <v>1</v>
      </c>
      <c r="J5" s="71">
        <f t="shared" ref="J5" si="9">IF(B5="","",AO5)</f>
        <v>0</v>
      </c>
      <c r="K5" s="72">
        <f t="shared" ref="K5"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ref="D6:D44" si="14">IF(B6="","",AF6)</f>
        <v>20</v>
      </c>
      <c r="E6" s="71">
        <f t="shared" ref="E6:E44" si="15">IF(B6="","",AG6)</f>
        <v>20</v>
      </c>
      <c r="F6" s="71">
        <f t="shared" ref="F6:F44" si="16">IF(B6="","",AH6)</f>
        <v>20</v>
      </c>
      <c r="G6" s="71">
        <f t="shared" ref="G6:G44" si="17">IF(B6="","",AI6)</f>
        <v>20</v>
      </c>
      <c r="H6" s="71">
        <f t="shared" ref="H6:H44" si="18">IF(B6="","",AJ6)</f>
        <v>20</v>
      </c>
      <c r="I6" s="71">
        <f t="shared" ref="I6:I44" si="19">IF(B6="","",AN6)</f>
        <v>1</v>
      </c>
      <c r="J6" s="71">
        <f t="shared" ref="J6:J44" si="20">IF(B6="","",AO6)</f>
        <v>0</v>
      </c>
      <c r="K6" s="72">
        <f t="shared" ref="K6:K44" si="21">IF(C6="","",(IF(AB6=0,"Y",IF(AB6=1,AA6,IF(AB6=-1,"M",)))))</f>
        <v>100</v>
      </c>
      <c r="L6" s="29">
        <f t="shared" ref="L6:L29" si="22">IF(K6&gt;100,"",IF(K6&gt;=85,5,IF(K6&gt;=70,4,IF(K6&gt;=60,3,IF(K6&gt;=50,2,IF(K6&lt;50,1,))))))</f>
        <v>5</v>
      </c>
      <c r="M6" s="224" t="s">
        <v>2</v>
      </c>
      <c r="N6" s="225"/>
      <c r="O6" s="226"/>
      <c r="P6" s="230" t="s">
        <v>24</v>
      </c>
      <c r="Q6" s="231"/>
      <c r="R6" s="231"/>
      <c r="S6" s="231"/>
      <c r="T6" s="231"/>
      <c r="U6" s="231"/>
      <c r="V6" s="231"/>
      <c r="W6" s="231"/>
      <c r="X6" s="232"/>
      <c r="Z6" s="18">
        <f t="shared" si="11"/>
        <v>1</v>
      </c>
      <c r="AA6" s="18">
        <f t="shared" ref="AA6:AA44" si="23">IF(Z6&gt;0,SUM(D6:H6),0)</f>
        <v>100</v>
      </c>
      <c r="AB6" s="18">
        <f t="shared" ref="AB6:AB44" si="24">I6-J6</f>
        <v>1</v>
      </c>
      <c r="AC6" s="18">
        <f t="shared" ref="AC6:AC44" si="25">IF(C6&gt;0,(IF(AB6=0,"Y",IF(AB6=1,AA6,IF(AB6=-1,"M",)))),"")</f>
        <v>100</v>
      </c>
      <c r="AF6" s="18">
        <f t="shared" ref="AF6:AM37" si="26">AF5</f>
        <v>20</v>
      </c>
      <c r="AG6" s="18">
        <f t="shared" si="26"/>
        <v>20</v>
      </c>
      <c r="AH6" s="18">
        <f t="shared" si="26"/>
        <v>20</v>
      </c>
      <c r="AI6" s="18">
        <f t="shared" si="26"/>
        <v>20</v>
      </c>
      <c r="AJ6" s="18">
        <f t="shared" si="26"/>
        <v>20</v>
      </c>
      <c r="AK6" s="18" t="e">
        <f t="shared" si="26"/>
        <v>#REF!</v>
      </c>
      <c r="AL6" s="18" t="e">
        <f t="shared" si="26"/>
        <v>#REF!</v>
      </c>
      <c r="AM6" s="18" t="e">
        <f t="shared" si="26"/>
        <v>#REF!</v>
      </c>
      <c r="AN6" s="18">
        <v>1</v>
      </c>
      <c r="AO6" s="18">
        <v>0</v>
      </c>
    </row>
    <row r="7" spans="1:41" ht="22.05" customHeight="1" x14ac:dyDescent="0.25">
      <c r="A7" s="68">
        <f>IF(LİSTE!H9&gt;0,LİSTE!H9,"")</f>
        <v>3</v>
      </c>
      <c r="B7" s="69">
        <f>IF(LİSTE!I9&gt;0,LİSTE!I9,"")</f>
        <v>1003</v>
      </c>
      <c r="C7" s="70" t="str">
        <f>IF(LİSTE!J9&gt;0,LİSTE!J9,"")</f>
        <v>ÖĞRENCİ-3</v>
      </c>
      <c r="D7" s="71">
        <f t="shared" si="14"/>
        <v>20</v>
      </c>
      <c r="E7" s="71">
        <f t="shared" si="15"/>
        <v>20</v>
      </c>
      <c r="F7" s="71">
        <f t="shared" si="16"/>
        <v>20</v>
      </c>
      <c r="G7" s="71">
        <f t="shared" si="17"/>
        <v>20</v>
      </c>
      <c r="H7" s="71">
        <f t="shared" si="18"/>
        <v>20</v>
      </c>
      <c r="I7" s="71">
        <f t="shared" si="19"/>
        <v>1</v>
      </c>
      <c r="J7" s="71">
        <f t="shared" si="20"/>
        <v>0</v>
      </c>
      <c r="K7" s="72">
        <f t="shared" si="21"/>
        <v>100</v>
      </c>
      <c r="L7" s="30">
        <f t="shared" si="22"/>
        <v>5</v>
      </c>
      <c r="M7" s="227"/>
      <c r="N7" s="228"/>
      <c r="O7" s="229"/>
      <c r="P7" s="233"/>
      <c r="Q7" s="234"/>
      <c r="R7" s="234"/>
      <c r="S7" s="234"/>
      <c r="T7" s="234"/>
      <c r="U7" s="234"/>
      <c r="V7" s="234"/>
      <c r="W7" s="234"/>
      <c r="X7" s="235"/>
      <c r="Z7" s="18">
        <f t="shared" si="11"/>
        <v>1</v>
      </c>
      <c r="AA7" s="18">
        <f t="shared" si="23"/>
        <v>100</v>
      </c>
      <c r="AB7" s="18">
        <f t="shared" si="24"/>
        <v>1</v>
      </c>
      <c r="AC7" s="18">
        <f t="shared" si="25"/>
        <v>100</v>
      </c>
      <c r="AF7" s="18">
        <f t="shared" si="26"/>
        <v>20</v>
      </c>
      <c r="AG7" s="18">
        <f t="shared" si="26"/>
        <v>20</v>
      </c>
      <c r="AH7" s="18">
        <f t="shared" si="26"/>
        <v>20</v>
      </c>
      <c r="AI7" s="18">
        <f t="shared" si="26"/>
        <v>20</v>
      </c>
      <c r="AJ7" s="18">
        <f t="shared" si="26"/>
        <v>20</v>
      </c>
      <c r="AK7" s="18" t="e">
        <f t="shared" si="26"/>
        <v>#REF!</v>
      </c>
      <c r="AL7" s="18" t="e">
        <f t="shared" si="26"/>
        <v>#REF!</v>
      </c>
      <c r="AM7" s="18" t="e">
        <f t="shared" si="26"/>
        <v>#REF!</v>
      </c>
      <c r="AN7" s="18">
        <v>1</v>
      </c>
      <c r="AO7" s="18">
        <v>0</v>
      </c>
    </row>
    <row r="8" spans="1:41" ht="22.05" customHeight="1" x14ac:dyDescent="0.25">
      <c r="A8" s="68">
        <f>IF(LİSTE!H10&gt;0,LİSTE!H10,"")</f>
        <v>4</v>
      </c>
      <c r="B8" s="69">
        <f>IF(LİSTE!I10&gt;0,LİSTE!I10,"")</f>
        <v>1004</v>
      </c>
      <c r="C8" s="70" t="str">
        <f>IF(LİSTE!J10&gt;0,LİSTE!J10,"")</f>
        <v>ÖĞRENCİ-4</v>
      </c>
      <c r="D8" s="71">
        <f t="shared" si="14"/>
        <v>20</v>
      </c>
      <c r="E8" s="71">
        <f t="shared" si="15"/>
        <v>20</v>
      </c>
      <c r="F8" s="71">
        <f t="shared" si="16"/>
        <v>20</v>
      </c>
      <c r="G8" s="71">
        <f t="shared" si="17"/>
        <v>20</v>
      </c>
      <c r="H8" s="71">
        <f t="shared" si="18"/>
        <v>20</v>
      </c>
      <c r="I8" s="71">
        <f t="shared" si="19"/>
        <v>1</v>
      </c>
      <c r="J8" s="71">
        <f t="shared" si="20"/>
        <v>0</v>
      </c>
      <c r="K8" s="72">
        <f t="shared" si="21"/>
        <v>100</v>
      </c>
      <c r="L8" s="29">
        <f t="shared" si="22"/>
        <v>5</v>
      </c>
      <c r="M8" s="248" t="str">
        <f>ANALİZ!Y10</f>
        <v>PERF. KON. - 1</v>
      </c>
      <c r="N8" s="249"/>
      <c r="O8" s="250"/>
      <c r="P8" s="251" t="str">
        <f>ANALİZ!AB10</f>
        <v>Derse vaktinde gelmesi</v>
      </c>
      <c r="Q8" s="252"/>
      <c r="R8" s="252"/>
      <c r="S8" s="252"/>
      <c r="T8" s="252"/>
      <c r="U8" s="252"/>
      <c r="V8" s="252"/>
      <c r="W8" s="252"/>
      <c r="X8" s="253"/>
      <c r="Z8" s="18">
        <f t="shared" si="11"/>
        <v>1</v>
      </c>
      <c r="AA8" s="18">
        <f t="shared" si="23"/>
        <v>100</v>
      </c>
      <c r="AB8" s="18">
        <f t="shared" si="24"/>
        <v>1</v>
      </c>
      <c r="AC8" s="18">
        <f t="shared" si="25"/>
        <v>100</v>
      </c>
      <c r="AF8" s="18">
        <f t="shared" si="26"/>
        <v>20</v>
      </c>
      <c r="AG8" s="18">
        <f t="shared" si="26"/>
        <v>20</v>
      </c>
      <c r="AH8" s="18">
        <f t="shared" si="26"/>
        <v>20</v>
      </c>
      <c r="AI8" s="18">
        <f t="shared" si="26"/>
        <v>20</v>
      </c>
      <c r="AJ8" s="18">
        <f t="shared" si="26"/>
        <v>20</v>
      </c>
      <c r="AK8" s="18" t="e">
        <f t="shared" si="26"/>
        <v>#REF!</v>
      </c>
      <c r="AL8" s="18" t="e">
        <f t="shared" si="26"/>
        <v>#REF!</v>
      </c>
      <c r="AM8" s="18" t="e">
        <f t="shared" si="26"/>
        <v>#REF!</v>
      </c>
      <c r="AN8" s="18">
        <v>1</v>
      </c>
      <c r="AO8" s="18">
        <v>0</v>
      </c>
    </row>
    <row r="9" spans="1:41" ht="22.05" customHeight="1" x14ac:dyDescent="0.25">
      <c r="A9" s="68">
        <f>IF(LİSTE!H11&gt;0,LİSTE!H11,"")</f>
        <v>5</v>
      </c>
      <c r="B9" s="69">
        <f>IF(LİSTE!I11&gt;0,LİSTE!I11,"")</f>
        <v>1005</v>
      </c>
      <c r="C9" s="70" t="str">
        <f>IF(LİSTE!J11&gt;0,LİSTE!J11,"")</f>
        <v>ÖĞRENCİ-5</v>
      </c>
      <c r="D9" s="71">
        <f t="shared" si="14"/>
        <v>20</v>
      </c>
      <c r="E9" s="71">
        <f t="shared" si="15"/>
        <v>20</v>
      </c>
      <c r="F9" s="71">
        <f t="shared" si="16"/>
        <v>20</v>
      </c>
      <c r="G9" s="71">
        <f t="shared" si="17"/>
        <v>20</v>
      </c>
      <c r="H9" s="71">
        <f t="shared" si="18"/>
        <v>20</v>
      </c>
      <c r="I9" s="71">
        <f t="shared" si="19"/>
        <v>1</v>
      </c>
      <c r="J9" s="71">
        <f t="shared" si="20"/>
        <v>0</v>
      </c>
      <c r="K9" s="72">
        <f t="shared" si="21"/>
        <v>100</v>
      </c>
      <c r="L9" s="30">
        <f t="shared" si="22"/>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3"/>
        <v>100</v>
      </c>
      <c r="AB9" s="18">
        <f t="shared" si="24"/>
        <v>1</v>
      </c>
      <c r="AC9" s="18">
        <f t="shared" si="25"/>
        <v>100</v>
      </c>
      <c r="AF9" s="18">
        <f t="shared" si="26"/>
        <v>20</v>
      </c>
      <c r="AG9" s="18">
        <f t="shared" si="26"/>
        <v>20</v>
      </c>
      <c r="AH9" s="18">
        <f t="shared" si="26"/>
        <v>20</v>
      </c>
      <c r="AI9" s="18">
        <f t="shared" si="26"/>
        <v>20</v>
      </c>
      <c r="AJ9" s="18">
        <f t="shared" si="26"/>
        <v>20</v>
      </c>
      <c r="AK9" s="18" t="e">
        <f t="shared" si="26"/>
        <v>#REF!</v>
      </c>
      <c r="AL9" s="18" t="e">
        <f t="shared" si="26"/>
        <v>#REF!</v>
      </c>
      <c r="AM9" s="18" t="e">
        <f t="shared" si="26"/>
        <v>#REF!</v>
      </c>
      <c r="AN9" s="18">
        <v>1</v>
      </c>
      <c r="AO9" s="18">
        <v>0</v>
      </c>
    </row>
    <row r="10" spans="1:41" ht="22.05" customHeight="1" x14ac:dyDescent="0.25">
      <c r="A10" s="68">
        <f>IF(LİSTE!H12&gt;0,LİSTE!H12,"")</f>
        <v>6</v>
      </c>
      <c r="B10" s="69">
        <f>IF(LİSTE!I12&gt;0,LİSTE!I12,"")</f>
        <v>1006</v>
      </c>
      <c r="C10" s="70" t="str">
        <f>IF(LİSTE!J12&gt;0,LİSTE!J12,"")</f>
        <v>ÖĞRENCİ-6</v>
      </c>
      <c r="D10" s="71">
        <f t="shared" si="14"/>
        <v>20</v>
      </c>
      <c r="E10" s="71">
        <f t="shared" si="15"/>
        <v>20</v>
      </c>
      <c r="F10" s="71">
        <f t="shared" si="16"/>
        <v>20</v>
      </c>
      <c r="G10" s="71">
        <f t="shared" si="17"/>
        <v>20</v>
      </c>
      <c r="H10" s="71">
        <f t="shared" si="18"/>
        <v>20</v>
      </c>
      <c r="I10" s="71">
        <f t="shared" si="19"/>
        <v>1</v>
      </c>
      <c r="J10" s="71">
        <f t="shared" si="20"/>
        <v>0</v>
      </c>
      <c r="K10" s="72">
        <f t="shared" si="21"/>
        <v>100</v>
      </c>
      <c r="L10" s="29">
        <f t="shared" si="22"/>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3"/>
        <v>100</v>
      </c>
      <c r="AB10" s="18">
        <f t="shared" si="24"/>
        <v>1</v>
      </c>
      <c r="AC10" s="18">
        <f t="shared" si="25"/>
        <v>100</v>
      </c>
      <c r="AF10" s="18">
        <f t="shared" si="26"/>
        <v>20</v>
      </c>
      <c r="AG10" s="18">
        <f t="shared" si="26"/>
        <v>20</v>
      </c>
      <c r="AH10" s="18">
        <f t="shared" si="26"/>
        <v>20</v>
      </c>
      <c r="AI10" s="18">
        <f t="shared" si="26"/>
        <v>20</v>
      </c>
      <c r="AJ10" s="18">
        <f t="shared" si="26"/>
        <v>20</v>
      </c>
      <c r="AK10" s="18" t="e">
        <f t="shared" si="26"/>
        <v>#REF!</v>
      </c>
      <c r="AL10" s="18" t="e">
        <f t="shared" si="26"/>
        <v>#REF!</v>
      </c>
      <c r="AM10" s="18" t="e">
        <f t="shared" si="26"/>
        <v>#REF!</v>
      </c>
      <c r="AN10" s="18">
        <v>1</v>
      </c>
      <c r="AO10" s="18">
        <v>0</v>
      </c>
    </row>
    <row r="11" spans="1:41" ht="22.05" customHeight="1" x14ac:dyDescent="0.25">
      <c r="A11" s="68">
        <f>IF(LİSTE!H13&gt;0,LİSTE!H13,"")</f>
        <v>7</v>
      </c>
      <c r="B11" s="69">
        <f>IF(LİSTE!I13&gt;0,LİSTE!I13,"")</f>
        <v>1007</v>
      </c>
      <c r="C11" s="70" t="str">
        <f>IF(LİSTE!J13&gt;0,LİSTE!J13,"")</f>
        <v>ÖĞRENCİ-7</v>
      </c>
      <c r="D11" s="71">
        <f t="shared" si="14"/>
        <v>20</v>
      </c>
      <c r="E11" s="71">
        <f t="shared" si="15"/>
        <v>20</v>
      </c>
      <c r="F11" s="71">
        <f t="shared" si="16"/>
        <v>20</v>
      </c>
      <c r="G11" s="71">
        <f t="shared" si="17"/>
        <v>20</v>
      </c>
      <c r="H11" s="71">
        <f t="shared" si="18"/>
        <v>20</v>
      </c>
      <c r="I11" s="71">
        <f t="shared" si="19"/>
        <v>1</v>
      </c>
      <c r="J11" s="71">
        <f t="shared" si="20"/>
        <v>0</v>
      </c>
      <c r="K11" s="72">
        <f t="shared" si="21"/>
        <v>100</v>
      </c>
      <c r="L11" s="30">
        <f t="shared" si="22"/>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3"/>
        <v>100</v>
      </c>
      <c r="AB11" s="18">
        <f t="shared" si="24"/>
        <v>1</v>
      </c>
      <c r="AC11" s="18">
        <f t="shared" si="25"/>
        <v>100</v>
      </c>
      <c r="AF11" s="18">
        <f t="shared" si="26"/>
        <v>20</v>
      </c>
      <c r="AG11" s="18">
        <f t="shared" si="26"/>
        <v>20</v>
      </c>
      <c r="AH11" s="18">
        <f t="shared" si="26"/>
        <v>20</v>
      </c>
      <c r="AI11" s="18">
        <f t="shared" si="26"/>
        <v>20</v>
      </c>
      <c r="AJ11" s="18">
        <f t="shared" si="26"/>
        <v>20</v>
      </c>
      <c r="AK11" s="18" t="e">
        <f t="shared" si="26"/>
        <v>#REF!</v>
      </c>
      <c r="AL11" s="18" t="e">
        <f t="shared" si="26"/>
        <v>#REF!</v>
      </c>
      <c r="AM11" s="18" t="e">
        <f t="shared" si="26"/>
        <v>#REF!</v>
      </c>
      <c r="AN11" s="18">
        <v>1</v>
      </c>
      <c r="AO11" s="18">
        <v>0</v>
      </c>
    </row>
    <row r="12" spans="1:41" ht="22.05" customHeight="1" x14ac:dyDescent="0.25">
      <c r="A12" s="68">
        <f>IF(LİSTE!H14&gt;0,LİSTE!H14,"")</f>
        <v>8</v>
      </c>
      <c r="B12" s="69">
        <f>IF(LİSTE!I14&gt;0,LİSTE!I14,"")</f>
        <v>1008</v>
      </c>
      <c r="C12" s="70" t="str">
        <f>IF(LİSTE!J14&gt;0,LİSTE!J14,"")</f>
        <v>ÖĞRENCİ-8</v>
      </c>
      <c r="D12" s="71">
        <f t="shared" si="14"/>
        <v>20</v>
      </c>
      <c r="E12" s="71">
        <f t="shared" si="15"/>
        <v>20</v>
      </c>
      <c r="F12" s="71">
        <f t="shared" si="16"/>
        <v>20</v>
      </c>
      <c r="G12" s="71">
        <f t="shared" si="17"/>
        <v>20</v>
      </c>
      <c r="H12" s="71">
        <f t="shared" si="18"/>
        <v>20</v>
      </c>
      <c r="I12" s="71">
        <f t="shared" si="19"/>
        <v>1</v>
      </c>
      <c r="J12" s="71">
        <f t="shared" si="20"/>
        <v>0</v>
      </c>
      <c r="K12" s="72">
        <f t="shared" si="21"/>
        <v>100</v>
      </c>
      <c r="L12" s="29">
        <f t="shared" si="22"/>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3"/>
        <v>100</v>
      </c>
      <c r="AB12" s="18">
        <f t="shared" si="24"/>
        <v>1</v>
      </c>
      <c r="AC12" s="18">
        <f t="shared" si="25"/>
        <v>100</v>
      </c>
      <c r="AF12" s="18">
        <f t="shared" si="26"/>
        <v>20</v>
      </c>
      <c r="AG12" s="18">
        <f t="shared" si="26"/>
        <v>20</v>
      </c>
      <c r="AH12" s="18">
        <f t="shared" si="26"/>
        <v>20</v>
      </c>
      <c r="AI12" s="18">
        <f t="shared" si="26"/>
        <v>20</v>
      </c>
      <c r="AJ12" s="18">
        <f t="shared" si="26"/>
        <v>20</v>
      </c>
      <c r="AK12" s="18" t="e">
        <f t="shared" si="26"/>
        <v>#REF!</v>
      </c>
      <c r="AL12" s="18" t="e">
        <f t="shared" si="26"/>
        <v>#REF!</v>
      </c>
      <c r="AM12" s="18" t="e">
        <f t="shared" si="26"/>
        <v>#REF!</v>
      </c>
      <c r="AN12" s="18">
        <v>1</v>
      </c>
      <c r="AO12" s="18">
        <v>0</v>
      </c>
    </row>
    <row r="13" spans="1:41" ht="19.95" customHeight="1" x14ac:dyDescent="0.25">
      <c r="A13" s="68">
        <f>IF(LİSTE!H15&gt;0,LİSTE!H15,"")</f>
        <v>9</v>
      </c>
      <c r="B13" s="69">
        <f>IF(LİSTE!I15&gt;0,LİSTE!I15,"")</f>
        <v>1009</v>
      </c>
      <c r="C13" s="70" t="str">
        <f>IF(LİSTE!J15&gt;0,LİSTE!J15,"")</f>
        <v>ÖĞRENCİ-9</v>
      </c>
      <c r="D13" s="71">
        <f t="shared" si="14"/>
        <v>20</v>
      </c>
      <c r="E13" s="71">
        <f t="shared" si="15"/>
        <v>20</v>
      </c>
      <c r="F13" s="71">
        <f t="shared" si="16"/>
        <v>20</v>
      </c>
      <c r="G13" s="71">
        <f t="shared" si="17"/>
        <v>20</v>
      </c>
      <c r="H13" s="71">
        <f t="shared" si="18"/>
        <v>20</v>
      </c>
      <c r="I13" s="71">
        <f t="shared" si="19"/>
        <v>1</v>
      </c>
      <c r="J13" s="71">
        <f t="shared" si="20"/>
        <v>0</v>
      </c>
      <c r="K13" s="72">
        <f t="shared" si="21"/>
        <v>100</v>
      </c>
      <c r="L13" s="30">
        <f t="shared" si="22"/>
        <v>5</v>
      </c>
      <c r="M13" s="256" t="s">
        <v>78</v>
      </c>
      <c r="N13" s="257"/>
      <c r="O13" s="257"/>
      <c r="P13" s="257"/>
      <c r="Q13" s="257"/>
      <c r="R13" s="257"/>
      <c r="S13" s="257"/>
      <c r="T13" s="257"/>
      <c r="U13" s="257"/>
      <c r="V13" s="257"/>
      <c r="W13" s="257"/>
      <c r="X13" s="258"/>
      <c r="Z13" s="18">
        <f t="shared" si="11"/>
        <v>1</v>
      </c>
      <c r="AA13" s="18">
        <f t="shared" si="23"/>
        <v>100</v>
      </c>
      <c r="AB13" s="18">
        <f t="shared" si="24"/>
        <v>1</v>
      </c>
      <c r="AC13" s="18">
        <f t="shared" si="25"/>
        <v>100</v>
      </c>
      <c r="AF13" s="18">
        <f t="shared" si="26"/>
        <v>20</v>
      </c>
      <c r="AG13" s="18">
        <f t="shared" si="26"/>
        <v>20</v>
      </c>
      <c r="AH13" s="18">
        <f t="shared" si="26"/>
        <v>20</v>
      </c>
      <c r="AI13" s="18">
        <f t="shared" si="26"/>
        <v>20</v>
      </c>
      <c r="AJ13" s="18">
        <f t="shared" si="26"/>
        <v>20</v>
      </c>
      <c r="AK13" s="18" t="e">
        <f t="shared" si="26"/>
        <v>#REF!</v>
      </c>
      <c r="AL13" s="18" t="e">
        <f t="shared" si="26"/>
        <v>#REF!</v>
      </c>
      <c r="AM13" s="18" t="e">
        <f t="shared" si="26"/>
        <v>#REF!</v>
      </c>
      <c r="AN13" s="18">
        <v>1</v>
      </c>
      <c r="AO13" s="18">
        <v>0</v>
      </c>
    </row>
    <row r="14" spans="1:41" ht="19.95" customHeight="1" x14ac:dyDescent="0.25">
      <c r="A14" s="68">
        <f>IF(LİSTE!H16&gt;0,LİSTE!H16,"")</f>
        <v>10</v>
      </c>
      <c r="B14" s="69">
        <f>IF(LİSTE!I16&gt;0,LİSTE!I16,"")</f>
        <v>1010</v>
      </c>
      <c r="C14" s="70" t="str">
        <f>IF(LİSTE!J16&gt;0,LİSTE!J16,"")</f>
        <v>ÖĞRENCİ-10</v>
      </c>
      <c r="D14" s="71">
        <f t="shared" si="14"/>
        <v>20</v>
      </c>
      <c r="E14" s="71">
        <f t="shared" si="15"/>
        <v>20</v>
      </c>
      <c r="F14" s="71">
        <f t="shared" si="16"/>
        <v>20</v>
      </c>
      <c r="G14" s="71">
        <f t="shared" si="17"/>
        <v>20</v>
      </c>
      <c r="H14" s="71">
        <f t="shared" si="18"/>
        <v>20</v>
      </c>
      <c r="I14" s="71">
        <f t="shared" si="19"/>
        <v>1</v>
      </c>
      <c r="J14" s="71">
        <f t="shared" si="20"/>
        <v>0</v>
      </c>
      <c r="K14" s="72">
        <f t="shared" si="21"/>
        <v>100</v>
      </c>
      <c r="L14" s="29">
        <f t="shared" si="22"/>
        <v>5</v>
      </c>
      <c r="M14" s="259"/>
      <c r="N14" s="260"/>
      <c r="O14" s="260"/>
      <c r="P14" s="260"/>
      <c r="Q14" s="260"/>
      <c r="R14" s="260"/>
      <c r="S14" s="260"/>
      <c r="T14" s="260"/>
      <c r="U14" s="260"/>
      <c r="V14" s="260"/>
      <c r="W14" s="260"/>
      <c r="X14" s="261"/>
      <c r="Z14" s="18">
        <f t="shared" si="11"/>
        <v>1</v>
      </c>
      <c r="AA14" s="18">
        <f t="shared" si="23"/>
        <v>100</v>
      </c>
      <c r="AB14" s="18">
        <f t="shared" si="24"/>
        <v>1</v>
      </c>
      <c r="AC14" s="18">
        <f t="shared" si="25"/>
        <v>100</v>
      </c>
      <c r="AF14" s="18">
        <f t="shared" si="26"/>
        <v>20</v>
      </c>
      <c r="AG14" s="18">
        <f t="shared" si="26"/>
        <v>20</v>
      </c>
      <c r="AH14" s="18">
        <f t="shared" si="26"/>
        <v>20</v>
      </c>
      <c r="AI14" s="18">
        <f t="shared" si="26"/>
        <v>20</v>
      </c>
      <c r="AJ14" s="18">
        <f t="shared" si="26"/>
        <v>20</v>
      </c>
      <c r="AK14" s="18" t="e">
        <f t="shared" si="26"/>
        <v>#REF!</v>
      </c>
      <c r="AL14" s="18" t="e">
        <f t="shared" si="26"/>
        <v>#REF!</v>
      </c>
      <c r="AM14" s="18" t="e">
        <f t="shared" si="26"/>
        <v>#REF!</v>
      </c>
      <c r="AN14" s="18">
        <v>1</v>
      </c>
      <c r="AO14" s="18">
        <v>0</v>
      </c>
    </row>
    <row r="15" spans="1:41" ht="19.95" customHeight="1" x14ac:dyDescent="0.25">
      <c r="A15" s="68">
        <f>IF(LİSTE!H17&gt;0,LİSTE!H17,"")</f>
        <v>11</v>
      </c>
      <c r="B15" s="69">
        <f>IF(LİSTE!I17&gt;0,LİSTE!I17,"")</f>
        <v>1011</v>
      </c>
      <c r="C15" s="70" t="str">
        <f>IF(LİSTE!J17&gt;0,LİSTE!J17,"")</f>
        <v>ÖĞRENCİ-11</v>
      </c>
      <c r="D15" s="71">
        <f t="shared" si="14"/>
        <v>20</v>
      </c>
      <c r="E15" s="71">
        <f t="shared" si="15"/>
        <v>20</v>
      </c>
      <c r="F15" s="71">
        <f t="shared" si="16"/>
        <v>20</v>
      </c>
      <c r="G15" s="71">
        <f t="shared" si="17"/>
        <v>20</v>
      </c>
      <c r="H15" s="71">
        <f t="shared" si="18"/>
        <v>20</v>
      </c>
      <c r="I15" s="71">
        <f t="shared" si="19"/>
        <v>1</v>
      </c>
      <c r="J15" s="71">
        <f t="shared" si="20"/>
        <v>0</v>
      </c>
      <c r="K15" s="72">
        <f t="shared" si="21"/>
        <v>100</v>
      </c>
      <c r="L15" s="30">
        <f t="shared" si="22"/>
        <v>5</v>
      </c>
      <c r="M15" s="259"/>
      <c r="N15" s="260"/>
      <c r="O15" s="260"/>
      <c r="P15" s="260"/>
      <c r="Q15" s="260"/>
      <c r="R15" s="260"/>
      <c r="S15" s="260"/>
      <c r="T15" s="260"/>
      <c r="U15" s="260"/>
      <c r="V15" s="260"/>
      <c r="W15" s="260"/>
      <c r="X15" s="261"/>
      <c r="Z15" s="18">
        <f t="shared" si="11"/>
        <v>1</v>
      </c>
      <c r="AA15" s="18">
        <f t="shared" si="23"/>
        <v>100</v>
      </c>
      <c r="AB15" s="18">
        <f t="shared" si="24"/>
        <v>1</v>
      </c>
      <c r="AC15" s="18">
        <f t="shared" si="25"/>
        <v>100</v>
      </c>
      <c r="AF15" s="18">
        <f t="shared" si="26"/>
        <v>20</v>
      </c>
      <c r="AG15" s="18">
        <f t="shared" si="26"/>
        <v>20</v>
      </c>
      <c r="AH15" s="18">
        <f t="shared" si="26"/>
        <v>20</v>
      </c>
      <c r="AI15" s="18">
        <f t="shared" si="26"/>
        <v>20</v>
      </c>
      <c r="AJ15" s="18">
        <f t="shared" si="26"/>
        <v>20</v>
      </c>
      <c r="AK15" s="18" t="e">
        <f t="shared" si="26"/>
        <v>#REF!</v>
      </c>
      <c r="AL15" s="18" t="e">
        <f t="shared" si="26"/>
        <v>#REF!</v>
      </c>
      <c r="AM15" s="18" t="e">
        <f t="shared" si="26"/>
        <v>#REF!</v>
      </c>
      <c r="AN15" s="18">
        <v>1</v>
      </c>
      <c r="AO15" s="18">
        <v>0</v>
      </c>
    </row>
    <row r="16" spans="1:41" ht="19.95" customHeight="1" x14ac:dyDescent="0.25">
      <c r="A16" s="68">
        <f>IF(LİSTE!H18&gt;0,LİSTE!H18,"")</f>
        <v>12</v>
      </c>
      <c r="B16" s="69">
        <f>IF(LİSTE!I18&gt;0,LİSTE!I18,"")</f>
        <v>1012</v>
      </c>
      <c r="C16" s="70" t="str">
        <f>IF(LİSTE!J18&gt;0,LİSTE!J18,"")</f>
        <v>ÖĞRENCİ-12</v>
      </c>
      <c r="D16" s="71">
        <f t="shared" si="14"/>
        <v>20</v>
      </c>
      <c r="E16" s="71">
        <f t="shared" si="15"/>
        <v>20</v>
      </c>
      <c r="F16" s="71">
        <f t="shared" si="16"/>
        <v>20</v>
      </c>
      <c r="G16" s="71">
        <f t="shared" si="17"/>
        <v>20</v>
      </c>
      <c r="H16" s="71">
        <f t="shared" si="18"/>
        <v>20</v>
      </c>
      <c r="I16" s="71">
        <f t="shared" si="19"/>
        <v>1</v>
      </c>
      <c r="J16" s="71">
        <f t="shared" si="20"/>
        <v>0</v>
      </c>
      <c r="K16" s="72">
        <f t="shared" si="21"/>
        <v>100</v>
      </c>
      <c r="L16" s="29">
        <f t="shared" si="22"/>
        <v>5</v>
      </c>
      <c r="M16" s="259"/>
      <c r="N16" s="260"/>
      <c r="O16" s="260"/>
      <c r="P16" s="260"/>
      <c r="Q16" s="260"/>
      <c r="R16" s="260"/>
      <c r="S16" s="260"/>
      <c r="T16" s="260"/>
      <c r="U16" s="260"/>
      <c r="V16" s="260"/>
      <c r="W16" s="260"/>
      <c r="X16" s="261"/>
      <c r="Z16" s="18">
        <f t="shared" si="11"/>
        <v>1</v>
      </c>
      <c r="AA16" s="18">
        <f t="shared" si="23"/>
        <v>100</v>
      </c>
      <c r="AB16" s="18">
        <f t="shared" si="24"/>
        <v>1</v>
      </c>
      <c r="AC16" s="18">
        <f t="shared" si="25"/>
        <v>100</v>
      </c>
      <c r="AF16" s="18">
        <f t="shared" si="26"/>
        <v>20</v>
      </c>
      <c r="AG16" s="18">
        <f t="shared" si="26"/>
        <v>20</v>
      </c>
      <c r="AH16" s="18">
        <f t="shared" si="26"/>
        <v>20</v>
      </c>
      <c r="AI16" s="18">
        <f t="shared" si="26"/>
        <v>20</v>
      </c>
      <c r="AJ16" s="18">
        <f t="shared" si="26"/>
        <v>20</v>
      </c>
      <c r="AK16" s="18" t="e">
        <f t="shared" si="26"/>
        <v>#REF!</v>
      </c>
      <c r="AL16" s="18" t="e">
        <f t="shared" si="26"/>
        <v>#REF!</v>
      </c>
      <c r="AM16" s="18" t="e">
        <f t="shared" si="26"/>
        <v>#REF!</v>
      </c>
      <c r="AN16" s="18">
        <v>1</v>
      </c>
      <c r="AO16" s="18">
        <v>0</v>
      </c>
    </row>
    <row r="17" spans="1:41" ht="19.95" customHeight="1" x14ac:dyDescent="0.25">
      <c r="A17" s="68">
        <f>IF(LİSTE!H19&gt;0,LİSTE!H19,"")</f>
        <v>13</v>
      </c>
      <c r="B17" s="69">
        <f>IF(LİSTE!I19&gt;0,LİSTE!I19,"")</f>
        <v>1013</v>
      </c>
      <c r="C17" s="70" t="str">
        <f>IF(LİSTE!J19&gt;0,LİSTE!J19,"")</f>
        <v>ÖĞRENCİ-13</v>
      </c>
      <c r="D17" s="71">
        <f t="shared" si="14"/>
        <v>20</v>
      </c>
      <c r="E17" s="71">
        <f t="shared" si="15"/>
        <v>20</v>
      </c>
      <c r="F17" s="71">
        <f t="shared" si="16"/>
        <v>20</v>
      </c>
      <c r="G17" s="71">
        <f t="shared" si="17"/>
        <v>20</v>
      </c>
      <c r="H17" s="71">
        <f t="shared" si="18"/>
        <v>20</v>
      </c>
      <c r="I17" s="71">
        <f t="shared" si="19"/>
        <v>1</v>
      </c>
      <c r="J17" s="71">
        <f t="shared" si="20"/>
        <v>0</v>
      </c>
      <c r="K17" s="72">
        <f t="shared" si="21"/>
        <v>100</v>
      </c>
      <c r="L17" s="30">
        <f t="shared" si="22"/>
        <v>5</v>
      </c>
      <c r="M17" s="259"/>
      <c r="N17" s="260"/>
      <c r="O17" s="260"/>
      <c r="P17" s="260"/>
      <c r="Q17" s="260"/>
      <c r="R17" s="260"/>
      <c r="S17" s="260"/>
      <c r="T17" s="260"/>
      <c r="U17" s="260"/>
      <c r="V17" s="260"/>
      <c r="W17" s="260"/>
      <c r="X17" s="261"/>
      <c r="Z17" s="18">
        <f t="shared" si="11"/>
        <v>1</v>
      </c>
      <c r="AA17" s="18">
        <f t="shared" si="23"/>
        <v>100</v>
      </c>
      <c r="AB17" s="18">
        <f t="shared" si="24"/>
        <v>1</v>
      </c>
      <c r="AC17" s="18">
        <f t="shared" si="25"/>
        <v>100</v>
      </c>
      <c r="AF17" s="18">
        <f t="shared" si="26"/>
        <v>20</v>
      </c>
      <c r="AG17" s="18">
        <f t="shared" si="26"/>
        <v>20</v>
      </c>
      <c r="AH17" s="18">
        <f t="shared" si="26"/>
        <v>20</v>
      </c>
      <c r="AI17" s="18">
        <f t="shared" si="26"/>
        <v>20</v>
      </c>
      <c r="AJ17" s="18">
        <f t="shared" si="26"/>
        <v>20</v>
      </c>
      <c r="AK17" s="18" t="e">
        <f t="shared" si="26"/>
        <v>#REF!</v>
      </c>
      <c r="AL17" s="18" t="e">
        <f t="shared" si="26"/>
        <v>#REF!</v>
      </c>
      <c r="AM17" s="18" t="e">
        <f t="shared" si="26"/>
        <v>#REF!</v>
      </c>
      <c r="AN17" s="18">
        <v>1</v>
      </c>
      <c r="AO17" s="18">
        <v>0</v>
      </c>
    </row>
    <row r="18" spans="1:41" ht="19.95" customHeight="1" x14ac:dyDescent="0.25">
      <c r="A18" s="68">
        <f>IF(LİSTE!H20&gt;0,LİSTE!H20,"")</f>
        <v>14</v>
      </c>
      <c r="B18" s="69">
        <f>IF(LİSTE!I20&gt;0,LİSTE!I20,"")</f>
        <v>1014</v>
      </c>
      <c r="C18" s="70" t="str">
        <f>IF(LİSTE!J20&gt;0,LİSTE!J20,"")</f>
        <v>ÖĞRENCİ-14</v>
      </c>
      <c r="D18" s="71">
        <f t="shared" si="14"/>
        <v>20</v>
      </c>
      <c r="E18" s="71">
        <f t="shared" si="15"/>
        <v>20</v>
      </c>
      <c r="F18" s="71">
        <f t="shared" si="16"/>
        <v>20</v>
      </c>
      <c r="G18" s="71">
        <f t="shared" si="17"/>
        <v>20</v>
      </c>
      <c r="H18" s="71">
        <f t="shared" si="18"/>
        <v>20</v>
      </c>
      <c r="I18" s="71">
        <f t="shared" si="19"/>
        <v>1</v>
      </c>
      <c r="J18" s="71">
        <f t="shared" si="20"/>
        <v>0</v>
      </c>
      <c r="K18" s="72">
        <f t="shared" si="21"/>
        <v>100</v>
      </c>
      <c r="L18" s="29">
        <f t="shared" si="22"/>
        <v>5</v>
      </c>
      <c r="M18" s="259"/>
      <c r="N18" s="260"/>
      <c r="O18" s="260"/>
      <c r="P18" s="260"/>
      <c r="Q18" s="260"/>
      <c r="R18" s="260"/>
      <c r="S18" s="260"/>
      <c r="T18" s="260"/>
      <c r="U18" s="260"/>
      <c r="V18" s="260"/>
      <c r="W18" s="260"/>
      <c r="X18" s="261"/>
      <c r="Z18" s="18">
        <f t="shared" si="11"/>
        <v>1</v>
      </c>
      <c r="AA18" s="18">
        <f t="shared" si="23"/>
        <v>100</v>
      </c>
      <c r="AB18" s="18">
        <f t="shared" si="24"/>
        <v>1</v>
      </c>
      <c r="AC18" s="18">
        <f t="shared" si="25"/>
        <v>100</v>
      </c>
      <c r="AF18" s="18">
        <f t="shared" si="26"/>
        <v>20</v>
      </c>
      <c r="AG18" s="18">
        <f t="shared" si="26"/>
        <v>20</v>
      </c>
      <c r="AH18" s="18">
        <f t="shared" si="26"/>
        <v>20</v>
      </c>
      <c r="AI18" s="18">
        <f t="shared" si="26"/>
        <v>20</v>
      </c>
      <c r="AJ18" s="18">
        <f t="shared" si="26"/>
        <v>20</v>
      </c>
      <c r="AK18" s="18" t="e">
        <f t="shared" si="26"/>
        <v>#REF!</v>
      </c>
      <c r="AL18" s="18" t="e">
        <f t="shared" si="26"/>
        <v>#REF!</v>
      </c>
      <c r="AM18" s="18" t="e">
        <f t="shared" si="26"/>
        <v>#REF!</v>
      </c>
      <c r="AN18" s="18">
        <v>1</v>
      </c>
      <c r="AO18" s="18">
        <v>0</v>
      </c>
    </row>
    <row r="19" spans="1:41" ht="19.95" customHeight="1" x14ac:dyDescent="0.25">
      <c r="A19" s="68">
        <f>IF(LİSTE!H21&gt;0,LİSTE!H21,"")</f>
        <v>15</v>
      </c>
      <c r="B19" s="69">
        <f>IF(LİSTE!I21&gt;0,LİSTE!I21,"")</f>
        <v>1015</v>
      </c>
      <c r="C19" s="70" t="str">
        <f>IF(LİSTE!J21&gt;0,LİSTE!J21,"")</f>
        <v>ÖĞRENCİ-15</v>
      </c>
      <c r="D19" s="71">
        <f t="shared" si="14"/>
        <v>20</v>
      </c>
      <c r="E19" s="71">
        <f t="shared" si="15"/>
        <v>20</v>
      </c>
      <c r="F19" s="71">
        <f t="shared" si="16"/>
        <v>20</v>
      </c>
      <c r="G19" s="71">
        <f t="shared" si="17"/>
        <v>20</v>
      </c>
      <c r="H19" s="71">
        <f t="shared" si="18"/>
        <v>20</v>
      </c>
      <c r="I19" s="71">
        <f t="shared" si="19"/>
        <v>1</v>
      </c>
      <c r="J19" s="71">
        <f t="shared" si="20"/>
        <v>0</v>
      </c>
      <c r="K19" s="72">
        <f t="shared" si="21"/>
        <v>100</v>
      </c>
      <c r="L19" s="30">
        <f t="shared" si="22"/>
        <v>5</v>
      </c>
      <c r="M19" s="259"/>
      <c r="N19" s="260"/>
      <c r="O19" s="260"/>
      <c r="P19" s="260"/>
      <c r="Q19" s="260"/>
      <c r="R19" s="260"/>
      <c r="S19" s="260"/>
      <c r="T19" s="260"/>
      <c r="U19" s="260"/>
      <c r="V19" s="260"/>
      <c r="W19" s="260"/>
      <c r="X19" s="261"/>
      <c r="Z19" s="18">
        <f t="shared" si="11"/>
        <v>1</v>
      </c>
      <c r="AA19" s="18">
        <f t="shared" si="23"/>
        <v>100</v>
      </c>
      <c r="AB19" s="18">
        <f t="shared" si="24"/>
        <v>1</v>
      </c>
      <c r="AC19" s="18">
        <f t="shared" si="25"/>
        <v>100</v>
      </c>
      <c r="AF19" s="18">
        <f t="shared" si="26"/>
        <v>20</v>
      </c>
      <c r="AG19" s="18">
        <f t="shared" si="26"/>
        <v>20</v>
      </c>
      <c r="AH19" s="18">
        <f t="shared" si="26"/>
        <v>20</v>
      </c>
      <c r="AI19" s="18">
        <f t="shared" si="26"/>
        <v>20</v>
      </c>
      <c r="AJ19" s="18">
        <f t="shared" si="26"/>
        <v>20</v>
      </c>
      <c r="AK19" s="18" t="e">
        <f t="shared" si="26"/>
        <v>#REF!</v>
      </c>
      <c r="AL19" s="18" t="e">
        <f t="shared" si="26"/>
        <v>#REF!</v>
      </c>
      <c r="AM19" s="18" t="e">
        <f t="shared" si="26"/>
        <v>#REF!</v>
      </c>
      <c r="AN19" s="18">
        <v>1</v>
      </c>
      <c r="AO19" s="18">
        <v>0</v>
      </c>
    </row>
    <row r="20" spans="1:41" ht="19.95" customHeight="1" x14ac:dyDescent="0.25">
      <c r="A20" s="68">
        <f>IF(LİSTE!H22&gt;0,LİSTE!H22,"")</f>
        <v>16</v>
      </c>
      <c r="B20" s="69">
        <f>IF(LİSTE!I22&gt;0,LİSTE!I22,"")</f>
        <v>1016</v>
      </c>
      <c r="C20" s="70" t="str">
        <f>IF(LİSTE!J22&gt;0,LİSTE!J22,"")</f>
        <v>ÖĞRENCİ-16</v>
      </c>
      <c r="D20" s="71">
        <f t="shared" si="14"/>
        <v>20</v>
      </c>
      <c r="E20" s="71">
        <f t="shared" si="15"/>
        <v>20</v>
      </c>
      <c r="F20" s="71">
        <f t="shared" si="16"/>
        <v>20</v>
      </c>
      <c r="G20" s="71">
        <f t="shared" si="17"/>
        <v>20</v>
      </c>
      <c r="H20" s="71">
        <f t="shared" si="18"/>
        <v>20</v>
      </c>
      <c r="I20" s="71">
        <f t="shared" si="19"/>
        <v>1</v>
      </c>
      <c r="J20" s="71">
        <f t="shared" si="20"/>
        <v>0</v>
      </c>
      <c r="K20" s="72">
        <f t="shared" si="21"/>
        <v>100</v>
      </c>
      <c r="L20" s="29">
        <f t="shared" si="22"/>
        <v>5</v>
      </c>
      <c r="M20" s="259"/>
      <c r="N20" s="260"/>
      <c r="O20" s="260"/>
      <c r="P20" s="260"/>
      <c r="Q20" s="260"/>
      <c r="R20" s="260"/>
      <c r="S20" s="260"/>
      <c r="T20" s="260"/>
      <c r="U20" s="260"/>
      <c r="V20" s="260"/>
      <c r="W20" s="260"/>
      <c r="X20" s="261"/>
      <c r="Z20" s="18">
        <f t="shared" si="11"/>
        <v>1</v>
      </c>
      <c r="AA20" s="18">
        <f t="shared" si="23"/>
        <v>100</v>
      </c>
      <c r="AB20" s="18">
        <f t="shared" si="24"/>
        <v>1</v>
      </c>
      <c r="AC20" s="18">
        <f t="shared" si="25"/>
        <v>100</v>
      </c>
      <c r="AF20" s="18">
        <f t="shared" si="26"/>
        <v>20</v>
      </c>
      <c r="AG20" s="18">
        <f t="shared" si="26"/>
        <v>20</v>
      </c>
      <c r="AH20" s="18">
        <f t="shared" si="26"/>
        <v>20</v>
      </c>
      <c r="AI20" s="18">
        <f t="shared" si="26"/>
        <v>20</v>
      </c>
      <c r="AJ20" s="18">
        <f t="shared" si="26"/>
        <v>20</v>
      </c>
      <c r="AK20" s="18" t="e">
        <f t="shared" si="26"/>
        <v>#REF!</v>
      </c>
      <c r="AL20" s="18" t="e">
        <f t="shared" si="26"/>
        <v>#REF!</v>
      </c>
      <c r="AM20" s="18" t="e">
        <f t="shared" si="26"/>
        <v>#REF!</v>
      </c>
      <c r="AN20" s="18">
        <v>1</v>
      </c>
      <c r="AO20" s="18">
        <v>0</v>
      </c>
    </row>
    <row r="21" spans="1:41" ht="19.95" customHeight="1" x14ac:dyDescent="0.25">
      <c r="A21" s="68">
        <f>IF(LİSTE!H23&gt;0,LİSTE!H23,"")</f>
        <v>17</v>
      </c>
      <c r="B21" s="69">
        <f>IF(LİSTE!I23&gt;0,LİSTE!I23,"")</f>
        <v>1017</v>
      </c>
      <c r="C21" s="70" t="str">
        <f>IF(LİSTE!J23&gt;0,LİSTE!J23,"")</f>
        <v>ÖĞRENCİ-17</v>
      </c>
      <c r="D21" s="71">
        <f t="shared" si="14"/>
        <v>20</v>
      </c>
      <c r="E21" s="71">
        <f t="shared" si="15"/>
        <v>20</v>
      </c>
      <c r="F21" s="71">
        <f t="shared" si="16"/>
        <v>20</v>
      </c>
      <c r="G21" s="71">
        <f t="shared" si="17"/>
        <v>20</v>
      </c>
      <c r="H21" s="71">
        <f t="shared" si="18"/>
        <v>20</v>
      </c>
      <c r="I21" s="71">
        <f t="shared" si="19"/>
        <v>1</v>
      </c>
      <c r="J21" s="71">
        <f t="shared" si="20"/>
        <v>0</v>
      </c>
      <c r="K21" s="72">
        <f t="shared" si="21"/>
        <v>100</v>
      </c>
      <c r="L21" s="30">
        <f t="shared" si="22"/>
        <v>5</v>
      </c>
      <c r="M21" s="259"/>
      <c r="N21" s="260"/>
      <c r="O21" s="260"/>
      <c r="P21" s="260"/>
      <c r="Q21" s="260"/>
      <c r="R21" s="260"/>
      <c r="S21" s="260"/>
      <c r="T21" s="260"/>
      <c r="U21" s="260"/>
      <c r="V21" s="260"/>
      <c r="W21" s="260"/>
      <c r="X21" s="261"/>
      <c r="Z21" s="18">
        <f t="shared" si="11"/>
        <v>1</v>
      </c>
      <c r="AA21" s="18">
        <f t="shared" si="23"/>
        <v>100</v>
      </c>
      <c r="AB21" s="18">
        <f t="shared" si="24"/>
        <v>1</v>
      </c>
      <c r="AC21" s="18">
        <f t="shared" si="25"/>
        <v>100</v>
      </c>
      <c r="AF21" s="18">
        <f t="shared" si="26"/>
        <v>20</v>
      </c>
      <c r="AG21" s="18">
        <f t="shared" si="26"/>
        <v>20</v>
      </c>
      <c r="AH21" s="18">
        <f t="shared" si="26"/>
        <v>20</v>
      </c>
      <c r="AI21" s="18">
        <f t="shared" si="26"/>
        <v>20</v>
      </c>
      <c r="AJ21" s="18">
        <f t="shared" si="26"/>
        <v>20</v>
      </c>
      <c r="AK21" s="18" t="e">
        <f t="shared" si="26"/>
        <v>#REF!</v>
      </c>
      <c r="AL21" s="18" t="e">
        <f t="shared" si="26"/>
        <v>#REF!</v>
      </c>
      <c r="AM21" s="18" t="e">
        <f t="shared" si="26"/>
        <v>#REF!</v>
      </c>
      <c r="AN21" s="18">
        <v>1</v>
      </c>
      <c r="AO21" s="18">
        <v>0</v>
      </c>
    </row>
    <row r="22" spans="1:41" ht="19.95" customHeight="1" x14ac:dyDescent="0.25">
      <c r="A22" s="68">
        <f>IF(LİSTE!H24&gt;0,LİSTE!H24,"")</f>
        <v>18</v>
      </c>
      <c r="B22" s="69">
        <f>IF(LİSTE!I24&gt;0,LİSTE!I24,"")</f>
        <v>1018</v>
      </c>
      <c r="C22" s="70" t="str">
        <f>IF(LİSTE!J24&gt;0,LİSTE!J24,"")</f>
        <v>ÖĞRENCİ-18</v>
      </c>
      <c r="D22" s="71">
        <f t="shared" si="14"/>
        <v>20</v>
      </c>
      <c r="E22" s="71">
        <f t="shared" si="15"/>
        <v>20</v>
      </c>
      <c r="F22" s="71">
        <f t="shared" si="16"/>
        <v>20</v>
      </c>
      <c r="G22" s="71">
        <f t="shared" si="17"/>
        <v>20</v>
      </c>
      <c r="H22" s="71">
        <f t="shared" si="18"/>
        <v>20</v>
      </c>
      <c r="I22" s="71">
        <f t="shared" si="19"/>
        <v>1</v>
      </c>
      <c r="J22" s="71">
        <f t="shared" si="20"/>
        <v>0</v>
      </c>
      <c r="K22" s="72">
        <f t="shared" si="21"/>
        <v>100</v>
      </c>
      <c r="L22" s="29">
        <f t="shared" si="22"/>
        <v>5</v>
      </c>
      <c r="M22" s="259"/>
      <c r="N22" s="260"/>
      <c r="O22" s="260"/>
      <c r="P22" s="260"/>
      <c r="Q22" s="260"/>
      <c r="R22" s="260"/>
      <c r="S22" s="260"/>
      <c r="T22" s="260"/>
      <c r="U22" s="260"/>
      <c r="V22" s="260"/>
      <c r="W22" s="260"/>
      <c r="X22" s="261"/>
      <c r="Z22" s="18">
        <f t="shared" si="11"/>
        <v>1</v>
      </c>
      <c r="AA22" s="18">
        <f t="shared" si="23"/>
        <v>100</v>
      </c>
      <c r="AB22" s="18">
        <f t="shared" si="24"/>
        <v>1</v>
      </c>
      <c r="AC22" s="18">
        <f t="shared" si="25"/>
        <v>100</v>
      </c>
      <c r="AF22" s="18">
        <f t="shared" si="26"/>
        <v>20</v>
      </c>
      <c r="AG22" s="18">
        <f t="shared" si="26"/>
        <v>20</v>
      </c>
      <c r="AH22" s="18">
        <f t="shared" si="26"/>
        <v>20</v>
      </c>
      <c r="AI22" s="18">
        <f t="shared" si="26"/>
        <v>20</v>
      </c>
      <c r="AJ22" s="18">
        <f t="shared" si="26"/>
        <v>20</v>
      </c>
      <c r="AK22" s="18" t="e">
        <f t="shared" si="26"/>
        <v>#REF!</v>
      </c>
      <c r="AL22" s="18" t="e">
        <f t="shared" si="26"/>
        <v>#REF!</v>
      </c>
      <c r="AM22" s="18" t="e">
        <f t="shared" si="26"/>
        <v>#REF!</v>
      </c>
      <c r="AN22" s="18">
        <v>1</v>
      </c>
      <c r="AO22" s="18">
        <v>0</v>
      </c>
    </row>
    <row r="23" spans="1:41" ht="19.95" customHeight="1" x14ac:dyDescent="0.25">
      <c r="A23" s="68">
        <f>IF(LİSTE!H25&gt;0,LİSTE!H25,"")</f>
        <v>19</v>
      </c>
      <c r="B23" s="69">
        <f>IF(LİSTE!I25&gt;0,LİSTE!I25,"")</f>
        <v>1019</v>
      </c>
      <c r="C23" s="70" t="str">
        <f>IF(LİSTE!J25&gt;0,LİSTE!J25,"")</f>
        <v>ÖĞRENCİ-19</v>
      </c>
      <c r="D23" s="71">
        <f t="shared" si="14"/>
        <v>20</v>
      </c>
      <c r="E23" s="71">
        <f t="shared" si="15"/>
        <v>20</v>
      </c>
      <c r="F23" s="71">
        <f t="shared" si="16"/>
        <v>20</v>
      </c>
      <c r="G23" s="71">
        <f t="shared" si="17"/>
        <v>20</v>
      </c>
      <c r="H23" s="71">
        <f t="shared" si="18"/>
        <v>20</v>
      </c>
      <c r="I23" s="71">
        <f t="shared" si="19"/>
        <v>1</v>
      </c>
      <c r="J23" s="71">
        <f t="shared" si="20"/>
        <v>0</v>
      </c>
      <c r="K23" s="72">
        <f t="shared" si="21"/>
        <v>100</v>
      </c>
      <c r="L23" s="30">
        <f t="shared" si="22"/>
        <v>5</v>
      </c>
      <c r="M23" s="262"/>
      <c r="N23" s="263"/>
      <c r="O23" s="263"/>
      <c r="P23" s="263"/>
      <c r="Q23" s="263"/>
      <c r="R23" s="263"/>
      <c r="S23" s="263"/>
      <c r="T23" s="263"/>
      <c r="U23" s="263"/>
      <c r="V23" s="263"/>
      <c r="W23" s="263"/>
      <c r="X23" s="264"/>
      <c r="Z23" s="18">
        <f t="shared" si="11"/>
        <v>1</v>
      </c>
      <c r="AA23" s="18">
        <f t="shared" si="23"/>
        <v>100</v>
      </c>
      <c r="AB23" s="18">
        <f t="shared" si="24"/>
        <v>1</v>
      </c>
      <c r="AC23" s="18">
        <f t="shared" si="25"/>
        <v>100</v>
      </c>
      <c r="AF23" s="18">
        <f t="shared" si="26"/>
        <v>20</v>
      </c>
      <c r="AG23" s="18">
        <f t="shared" si="26"/>
        <v>20</v>
      </c>
      <c r="AH23" s="18">
        <f t="shared" si="26"/>
        <v>20</v>
      </c>
      <c r="AI23" s="18">
        <f t="shared" si="26"/>
        <v>20</v>
      </c>
      <c r="AJ23" s="18">
        <f t="shared" si="26"/>
        <v>20</v>
      </c>
      <c r="AK23" s="18" t="e">
        <f t="shared" si="26"/>
        <v>#REF!</v>
      </c>
      <c r="AL23" s="18" t="e">
        <f t="shared" si="26"/>
        <v>#REF!</v>
      </c>
      <c r="AM23" s="18" t="e">
        <f t="shared" si="26"/>
        <v>#REF!</v>
      </c>
      <c r="AN23" s="18">
        <v>1</v>
      </c>
      <c r="AO23" s="18">
        <v>0</v>
      </c>
    </row>
    <row r="24" spans="1:41" ht="19.95" customHeight="1" x14ac:dyDescent="0.3">
      <c r="A24" s="68">
        <f>IF(LİSTE!H26&gt;0,LİSTE!H26,"")</f>
        <v>20</v>
      </c>
      <c r="B24" s="69">
        <f>IF(LİSTE!I26&gt;0,LİSTE!I26,"")</f>
        <v>1020</v>
      </c>
      <c r="C24" s="70" t="str">
        <f>IF(LİSTE!J26&gt;0,LİSTE!J26,"")</f>
        <v>ÖĞRENCİ-20</v>
      </c>
      <c r="D24" s="71">
        <f t="shared" si="14"/>
        <v>20</v>
      </c>
      <c r="E24" s="71">
        <f t="shared" si="15"/>
        <v>20</v>
      </c>
      <c r="F24" s="71">
        <f t="shared" si="16"/>
        <v>20</v>
      </c>
      <c r="G24" s="71">
        <f t="shared" si="17"/>
        <v>20</v>
      </c>
      <c r="H24" s="71">
        <f t="shared" si="18"/>
        <v>20</v>
      </c>
      <c r="I24" s="71">
        <f t="shared" si="19"/>
        <v>1</v>
      </c>
      <c r="J24" s="71">
        <f t="shared" si="20"/>
        <v>0</v>
      </c>
      <c r="K24" s="72">
        <f t="shared" si="21"/>
        <v>100</v>
      </c>
      <c r="L24" s="29">
        <f t="shared" si="22"/>
        <v>5</v>
      </c>
      <c r="M24" s="254" t="s">
        <v>25</v>
      </c>
      <c r="N24" s="254"/>
      <c r="O24" s="254"/>
      <c r="P24" s="254"/>
      <c r="Q24" s="254"/>
      <c r="R24" s="254"/>
      <c r="S24" s="254"/>
      <c r="T24" s="254"/>
      <c r="U24" s="254"/>
      <c r="V24" s="254"/>
      <c r="W24" s="254"/>
      <c r="X24" s="255"/>
      <c r="Z24" s="18">
        <f t="shared" si="11"/>
        <v>1</v>
      </c>
      <c r="AA24" s="18">
        <f t="shared" si="23"/>
        <v>100</v>
      </c>
      <c r="AB24" s="18">
        <f t="shared" si="24"/>
        <v>1</v>
      </c>
      <c r="AC24" s="18">
        <f t="shared" si="25"/>
        <v>100</v>
      </c>
      <c r="AF24" s="18">
        <f t="shared" si="26"/>
        <v>20</v>
      </c>
      <c r="AG24" s="18">
        <f t="shared" si="26"/>
        <v>20</v>
      </c>
      <c r="AH24" s="18">
        <f t="shared" si="26"/>
        <v>20</v>
      </c>
      <c r="AI24" s="18">
        <f t="shared" si="26"/>
        <v>20</v>
      </c>
      <c r="AJ24" s="18">
        <f t="shared" si="26"/>
        <v>20</v>
      </c>
      <c r="AK24" s="18" t="e">
        <f t="shared" si="26"/>
        <v>#REF!</v>
      </c>
      <c r="AL24" s="18" t="e">
        <f t="shared" si="26"/>
        <v>#REF!</v>
      </c>
      <c r="AM24" s="18" t="e">
        <f t="shared" si="26"/>
        <v>#REF!</v>
      </c>
      <c r="AN24" s="18">
        <v>1</v>
      </c>
      <c r="AO24" s="18">
        <v>0</v>
      </c>
    </row>
    <row r="25" spans="1:41" ht="19.95" customHeight="1" x14ac:dyDescent="0.4">
      <c r="A25" s="68">
        <f>IF(LİSTE!H27&gt;0,LİSTE!H27,"")</f>
        <v>21</v>
      </c>
      <c r="B25" s="69">
        <f>IF(LİSTE!I27&gt;0,LİSTE!I27,"")</f>
        <v>1021</v>
      </c>
      <c r="C25" s="70" t="str">
        <f>IF(LİSTE!J27&gt;0,LİSTE!J27,"")</f>
        <v>ÖĞRENCİ-21</v>
      </c>
      <c r="D25" s="71">
        <f t="shared" si="14"/>
        <v>20</v>
      </c>
      <c r="E25" s="71">
        <f t="shared" si="15"/>
        <v>20</v>
      </c>
      <c r="F25" s="71">
        <f t="shared" si="16"/>
        <v>20</v>
      </c>
      <c r="G25" s="71">
        <f t="shared" si="17"/>
        <v>20</v>
      </c>
      <c r="H25" s="71">
        <f t="shared" si="18"/>
        <v>20</v>
      </c>
      <c r="I25" s="71">
        <f t="shared" si="19"/>
        <v>1</v>
      </c>
      <c r="J25" s="71">
        <f t="shared" si="20"/>
        <v>0</v>
      </c>
      <c r="K25" s="72">
        <f t="shared" si="21"/>
        <v>100</v>
      </c>
      <c r="L25" s="30">
        <f t="shared" si="22"/>
        <v>5</v>
      </c>
      <c r="M25" s="186" t="str">
        <f>LİSTE!C12</f>
        <v>PERF. KON. - 1</v>
      </c>
      <c r="N25" s="186"/>
      <c r="O25" s="198">
        <f>D46</f>
        <v>20</v>
      </c>
      <c r="P25" s="199"/>
      <c r="Q25" s="189" t="s">
        <v>10</v>
      </c>
      <c r="R25" s="190"/>
      <c r="S25" s="190"/>
      <c r="T25" s="190"/>
      <c r="U25" s="190"/>
      <c r="V25" s="191">
        <f>D47</f>
        <v>100</v>
      </c>
      <c r="W25" s="191"/>
      <c r="X25" s="192"/>
      <c r="Z25" s="18">
        <f t="shared" si="11"/>
        <v>1</v>
      </c>
      <c r="AA25" s="18">
        <f t="shared" si="23"/>
        <v>100</v>
      </c>
      <c r="AB25" s="18">
        <f t="shared" si="24"/>
        <v>1</v>
      </c>
      <c r="AC25" s="18">
        <f t="shared" si="25"/>
        <v>100</v>
      </c>
      <c r="AF25" s="18">
        <f t="shared" si="26"/>
        <v>20</v>
      </c>
      <c r="AG25" s="18">
        <f t="shared" si="26"/>
        <v>20</v>
      </c>
      <c r="AH25" s="18">
        <f t="shared" si="26"/>
        <v>20</v>
      </c>
      <c r="AI25" s="18">
        <f t="shared" si="26"/>
        <v>20</v>
      </c>
      <c r="AJ25" s="18">
        <f t="shared" si="26"/>
        <v>20</v>
      </c>
      <c r="AK25" s="18" t="e">
        <f t="shared" si="26"/>
        <v>#REF!</v>
      </c>
      <c r="AL25" s="18" t="e">
        <f t="shared" si="26"/>
        <v>#REF!</v>
      </c>
      <c r="AM25" s="18" t="e">
        <f t="shared" si="26"/>
        <v>#REF!</v>
      </c>
      <c r="AN25" s="18">
        <v>1</v>
      </c>
      <c r="AO25" s="18">
        <v>0</v>
      </c>
    </row>
    <row r="26" spans="1:41" ht="19.95" customHeight="1" x14ac:dyDescent="0.4">
      <c r="A26" s="68">
        <f>IF(LİSTE!H28&gt;0,LİSTE!H28,"")</f>
        <v>22</v>
      </c>
      <c r="B26" s="69">
        <f>IF(LİSTE!I28&gt;0,LİSTE!I28,"")</f>
        <v>1022</v>
      </c>
      <c r="C26" s="70" t="str">
        <f>IF(LİSTE!J28&gt;0,LİSTE!J28,"")</f>
        <v>ÖĞRENCİ-22</v>
      </c>
      <c r="D26" s="71">
        <f t="shared" si="14"/>
        <v>20</v>
      </c>
      <c r="E26" s="71">
        <f t="shared" si="15"/>
        <v>20</v>
      </c>
      <c r="F26" s="71">
        <f t="shared" si="16"/>
        <v>20</v>
      </c>
      <c r="G26" s="71">
        <f t="shared" si="17"/>
        <v>20</v>
      </c>
      <c r="H26" s="71">
        <f t="shared" si="18"/>
        <v>20</v>
      </c>
      <c r="I26" s="71">
        <f t="shared" si="19"/>
        <v>1</v>
      </c>
      <c r="J26" s="71">
        <f t="shared" si="20"/>
        <v>0</v>
      </c>
      <c r="K26" s="72">
        <f t="shared" si="21"/>
        <v>100</v>
      </c>
      <c r="L26" s="29">
        <f t="shared" si="22"/>
        <v>5</v>
      </c>
      <c r="M26" s="186" t="str">
        <f>LİSTE!C13</f>
        <v>PERF. KON. - 2</v>
      </c>
      <c r="N26" s="186"/>
      <c r="O26" s="198">
        <f>E46</f>
        <v>20</v>
      </c>
      <c r="P26" s="199"/>
      <c r="Q26" s="189" t="s">
        <v>10</v>
      </c>
      <c r="R26" s="190"/>
      <c r="S26" s="190"/>
      <c r="T26" s="190"/>
      <c r="U26" s="190"/>
      <c r="V26" s="191">
        <f>E47</f>
        <v>100</v>
      </c>
      <c r="W26" s="191"/>
      <c r="X26" s="192"/>
      <c r="Z26" s="18">
        <f t="shared" si="11"/>
        <v>1</v>
      </c>
      <c r="AA26" s="18">
        <f t="shared" si="23"/>
        <v>100</v>
      </c>
      <c r="AB26" s="18">
        <f t="shared" si="24"/>
        <v>1</v>
      </c>
      <c r="AC26" s="18">
        <f t="shared" si="25"/>
        <v>100</v>
      </c>
      <c r="AF26" s="18">
        <f t="shared" si="26"/>
        <v>20</v>
      </c>
      <c r="AG26" s="18">
        <f t="shared" si="26"/>
        <v>20</v>
      </c>
      <c r="AH26" s="18">
        <f t="shared" si="26"/>
        <v>20</v>
      </c>
      <c r="AI26" s="18">
        <f t="shared" si="26"/>
        <v>20</v>
      </c>
      <c r="AJ26" s="18">
        <f t="shared" si="26"/>
        <v>20</v>
      </c>
      <c r="AK26" s="18" t="e">
        <f t="shared" si="26"/>
        <v>#REF!</v>
      </c>
      <c r="AL26" s="18" t="e">
        <f t="shared" si="26"/>
        <v>#REF!</v>
      </c>
      <c r="AM26" s="18" t="e">
        <f t="shared" si="26"/>
        <v>#REF!</v>
      </c>
      <c r="AN26" s="18">
        <v>1</v>
      </c>
      <c r="AO26" s="18">
        <v>0</v>
      </c>
    </row>
    <row r="27" spans="1:41" ht="19.95" customHeight="1" x14ac:dyDescent="0.4">
      <c r="A27" s="68">
        <f>IF(LİSTE!H29&gt;0,LİSTE!H29,"")</f>
        <v>23</v>
      </c>
      <c r="B27" s="69">
        <f>IF(LİSTE!I29&gt;0,LİSTE!I29,"")</f>
        <v>1023</v>
      </c>
      <c r="C27" s="70" t="str">
        <f>IF(LİSTE!J29&gt;0,LİSTE!J29,"")</f>
        <v>ÖĞRENCİ-23</v>
      </c>
      <c r="D27" s="71">
        <f t="shared" si="14"/>
        <v>20</v>
      </c>
      <c r="E27" s="71">
        <f t="shared" si="15"/>
        <v>20</v>
      </c>
      <c r="F27" s="71">
        <f t="shared" si="16"/>
        <v>20</v>
      </c>
      <c r="G27" s="71">
        <f t="shared" si="17"/>
        <v>20</v>
      </c>
      <c r="H27" s="71">
        <f t="shared" si="18"/>
        <v>20</v>
      </c>
      <c r="I27" s="71">
        <f t="shared" si="19"/>
        <v>1</v>
      </c>
      <c r="J27" s="71">
        <f t="shared" si="20"/>
        <v>0</v>
      </c>
      <c r="K27" s="72">
        <f t="shared" si="21"/>
        <v>100</v>
      </c>
      <c r="L27" s="30">
        <f t="shared" si="22"/>
        <v>5</v>
      </c>
      <c r="M27" s="186" t="str">
        <f>LİSTE!C14</f>
        <v>PERF. KON. - 3</v>
      </c>
      <c r="N27" s="186"/>
      <c r="O27" s="198">
        <f>F46</f>
        <v>20</v>
      </c>
      <c r="P27" s="199"/>
      <c r="Q27" s="189" t="s">
        <v>10</v>
      </c>
      <c r="R27" s="190"/>
      <c r="S27" s="190"/>
      <c r="T27" s="190"/>
      <c r="U27" s="190"/>
      <c r="V27" s="191">
        <f>F47</f>
        <v>100</v>
      </c>
      <c r="W27" s="191"/>
      <c r="X27" s="192"/>
      <c r="Z27" s="18">
        <f t="shared" si="11"/>
        <v>1</v>
      </c>
      <c r="AA27" s="18">
        <f t="shared" si="23"/>
        <v>100</v>
      </c>
      <c r="AB27" s="18">
        <f t="shared" si="24"/>
        <v>1</v>
      </c>
      <c r="AC27" s="18">
        <f t="shared" si="25"/>
        <v>100</v>
      </c>
      <c r="AF27" s="18">
        <f t="shared" si="26"/>
        <v>20</v>
      </c>
      <c r="AG27" s="18">
        <f t="shared" si="26"/>
        <v>20</v>
      </c>
      <c r="AH27" s="18">
        <f t="shared" si="26"/>
        <v>20</v>
      </c>
      <c r="AI27" s="18">
        <f t="shared" si="26"/>
        <v>20</v>
      </c>
      <c r="AJ27" s="18">
        <f t="shared" si="26"/>
        <v>20</v>
      </c>
      <c r="AK27" s="18" t="e">
        <f t="shared" si="26"/>
        <v>#REF!</v>
      </c>
      <c r="AL27" s="18" t="e">
        <f t="shared" si="26"/>
        <v>#REF!</v>
      </c>
      <c r="AM27" s="18" t="e">
        <f t="shared" si="26"/>
        <v>#REF!</v>
      </c>
      <c r="AN27" s="18">
        <v>1</v>
      </c>
      <c r="AO27" s="18">
        <v>0</v>
      </c>
    </row>
    <row r="28" spans="1:41" ht="19.95" customHeight="1" x14ac:dyDescent="0.4">
      <c r="A28" s="68">
        <f>IF(LİSTE!H30&gt;0,LİSTE!H30,"")</f>
        <v>24</v>
      </c>
      <c r="B28" s="69">
        <f>IF(LİSTE!I30&gt;0,LİSTE!I30,"")</f>
        <v>1024</v>
      </c>
      <c r="C28" s="70" t="str">
        <f>IF(LİSTE!J30&gt;0,LİSTE!J30,"")</f>
        <v>ÖĞRENCİ-24</v>
      </c>
      <c r="D28" s="71">
        <f t="shared" si="14"/>
        <v>20</v>
      </c>
      <c r="E28" s="71">
        <f t="shared" si="15"/>
        <v>20</v>
      </c>
      <c r="F28" s="71">
        <f t="shared" si="16"/>
        <v>20</v>
      </c>
      <c r="G28" s="71">
        <f t="shared" si="17"/>
        <v>20</v>
      </c>
      <c r="H28" s="71">
        <f t="shared" si="18"/>
        <v>20</v>
      </c>
      <c r="I28" s="71">
        <f t="shared" si="19"/>
        <v>1</v>
      </c>
      <c r="J28" s="71">
        <f t="shared" si="20"/>
        <v>0</v>
      </c>
      <c r="K28" s="72">
        <f t="shared" si="21"/>
        <v>100</v>
      </c>
      <c r="L28" s="29">
        <f t="shared" si="22"/>
        <v>5</v>
      </c>
      <c r="M28" s="186" t="str">
        <f>LİSTE!C15</f>
        <v>PERF. KON. - 4</v>
      </c>
      <c r="N28" s="186"/>
      <c r="O28" s="198">
        <f>G46</f>
        <v>20</v>
      </c>
      <c r="P28" s="199"/>
      <c r="Q28" s="189" t="s">
        <v>10</v>
      </c>
      <c r="R28" s="190"/>
      <c r="S28" s="190"/>
      <c r="T28" s="190"/>
      <c r="U28" s="190"/>
      <c r="V28" s="191">
        <f>G47</f>
        <v>100</v>
      </c>
      <c r="W28" s="191"/>
      <c r="X28" s="192"/>
      <c r="Z28" s="18">
        <f t="shared" si="11"/>
        <v>1</v>
      </c>
      <c r="AA28" s="18">
        <f t="shared" si="23"/>
        <v>100</v>
      </c>
      <c r="AB28" s="18">
        <f t="shared" si="24"/>
        <v>1</v>
      </c>
      <c r="AC28" s="18">
        <f t="shared" si="25"/>
        <v>100</v>
      </c>
      <c r="AF28" s="18">
        <f t="shared" si="26"/>
        <v>20</v>
      </c>
      <c r="AG28" s="18">
        <f t="shared" si="26"/>
        <v>20</v>
      </c>
      <c r="AH28" s="18">
        <f t="shared" si="26"/>
        <v>20</v>
      </c>
      <c r="AI28" s="18">
        <f t="shared" si="26"/>
        <v>20</v>
      </c>
      <c r="AJ28" s="18">
        <f t="shared" si="26"/>
        <v>20</v>
      </c>
      <c r="AK28" s="18" t="e">
        <f t="shared" si="26"/>
        <v>#REF!</v>
      </c>
      <c r="AL28" s="18" t="e">
        <f t="shared" si="26"/>
        <v>#REF!</v>
      </c>
      <c r="AM28" s="18" t="e">
        <f t="shared" si="26"/>
        <v>#REF!</v>
      </c>
      <c r="AN28" s="18">
        <v>1</v>
      </c>
      <c r="AO28" s="18">
        <v>0</v>
      </c>
    </row>
    <row r="29" spans="1:41" ht="19.95" customHeight="1" x14ac:dyDescent="0.4">
      <c r="A29" s="68">
        <f>IF(LİSTE!H31&gt;0,LİSTE!H31,"")</f>
        <v>25</v>
      </c>
      <c r="B29" s="69">
        <f>IF(LİSTE!I31&gt;0,LİSTE!I31,"")</f>
        <v>1025</v>
      </c>
      <c r="C29" s="70" t="str">
        <f>IF(LİSTE!J31&gt;0,LİSTE!J31,"")</f>
        <v>ÖĞRENCİ-25</v>
      </c>
      <c r="D29" s="71">
        <f t="shared" si="14"/>
        <v>20</v>
      </c>
      <c r="E29" s="71">
        <f t="shared" si="15"/>
        <v>20</v>
      </c>
      <c r="F29" s="71">
        <f t="shared" si="16"/>
        <v>20</v>
      </c>
      <c r="G29" s="71">
        <f t="shared" si="17"/>
        <v>20</v>
      </c>
      <c r="H29" s="71">
        <f t="shared" si="18"/>
        <v>20</v>
      </c>
      <c r="I29" s="71">
        <f t="shared" si="19"/>
        <v>1</v>
      </c>
      <c r="J29" s="71">
        <f t="shared" si="20"/>
        <v>0</v>
      </c>
      <c r="K29" s="72">
        <f t="shared" si="21"/>
        <v>100</v>
      </c>
      <c r="L29" s="30">
        <f t="shared" si="22"/>
        <v>5</v>
      </c>
      <c r="M29" s="186" t="str">
        <f>LİSTE!C16</f>
        <v>PERF. KON. - 5</v>
      </c>
      <c r="N29" s="186"/>
      <c r="O29" s="198">
        <f>H46</f>
        <v>20</v>
      </c>
      <c r="P29" s="199"/>
      <c r="Q29" s="189" t="s">
        <v>10</v>
      </c>
      <c r="R29" s="190"/>
      <c r="S29" s="190"/>
      <c r="T29" s="190"/>
      <c r="U29" s="190"/>
      <c r="V29" s="191">
        <f>H47</f>
        <v>100</v>
      </c>
      <c r="W29" s="191"/>
      <c r="X29" s="192"/>
      <c r="Z29" s="18">
        <f t="shared" si="11"/>
        <v>1</v>
      </c>
      <c r="AA29" s="18">
        <f t="shared" si="23"/>
        <v>100</v>
      </c>
      <c r="AB29" s="18">
        <f t="shared" si="24"/>
        <v>1</v>
      </c>
      <c r="AC29" s="18">
        <f t="shared" si="25"/>
        <v>100</v>
      </c>
      <c r="AF29" s="18">
        <f t="shared" si="26"/>
        <v>20</v>
      </c>
      <c r="AG29" s="18">
        <f t="shared" si="26"/>
        <v>20</v>
      </c>
      <c r="AH29" s="18">
        <f t="shared" si="26"/>
        <v>20</v>
      </c>
      <c r="AI29" s="18">
        <f t="shared" si="26"/>
        <v>20</v>
      </c>
      <c r="AJ29" s="18">
        <f t="shared" si="26"/>
        <v>20</v>
      </c>
      <c r="AK29" s="18" t="e">
        <f t="shared" si="26"/>
        <v>#REF!</v>
      </c>
      <c r="AL29" s="18" t="e">
        <f t="shared" si="26"/>
        <v>#REF!</v>
      </c>
      <c r="AM29" s="18" t="e">
        <f t="shared" si="26"/>
        <v>#REF!</v>
      </c>
      <c r="AN29" s="18">
        <v>1</v>
      </c>
      <c r="AO29" s="18">
        <v>0</v>
      </c>
    </row>
    <row r="30" spans="1:41" ht="19.95" customHeight="1" x14ac:dyDescent="0.4">
      <c r="A30" s="68">
        <f>IF(LİSTE!H32&gt;0,LİSTE!H32,"")</f>
        <v>26</v>
      </c>
      <c r="B30" s="69">
        <f>IF(LİSTE!I32&gt;0,LİSTE!I32,"")</f>
        <v>1026</v>
      </c>
      <c r="C30" s="70" t="str">
        <f>IF(LİSTE!J32&gt;0,LİSTE!J32,"")</f>
        <v>ÖĞRENCİ-26</v>
      </c>
      <c r="D30" s="71">
        <f t="shared" si="14"/>
        <v>20</v>
      </c>
      <c r="E30" s="71">
        <f t="shared" si="15"/>
        <v>20</v>
      </c>
      <c r="F30" s="71">
        <f t="shared" si="16"/>
        <v>20</v>
      </c>
      <c r="G30" s="71">
        <f t="shared" si="17"/>
        <v>20</v>
      </c>
      <c r="H30" s="71">
        <f t="shared" si="18"/>
        <v>20</v>
      </c>
      <c r="I30" s="71">
        <f t="shared" si="19"/>
        <v>1</v>
      </c>
      <c r="J30" s="71">
        <f t="shared" si="20"/>
        <v>0</v>
      </c>
      <c r="K30" s="72">
        <f t="shared" si="21"/>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3"/>
        <v>100</v>
      </c>
      <c r="AB30" s="18">
        <f t="shared" si="24"/>
        <v>1</v>
      </c>
      <c r="AC30" s="18">
        <f t="shared" si="25"/>
        <v>100</v>
      </c>
      <c r="AF30" s="18">
        <f t="shared" si="26"/>
        <v>20</v>
      </c>
      <c r="AG30" s="18">
        <f t="shared" si="26"/>
        <v>20</v>
      </c>
      <c r="AH30" s="18">
        <f t="shared" si="26"/>
        <v>20</v>
      </c>
      <c r="AI30" s="18">
        <f t="shared" si="26"/>
        <v>20</v>
      </c>
      <c r="AJ30" s="18">
        <f t="shared" si="26"/>
        <v>20</v>
      </c>
      <c r="AK30" s="18" t="e">
        <f t="shared" si="26"/>
        <v>#REF!</v>
      </c>
      <c r="AL30" s="18" t="e">
        <f t="shared" si="26"/>
        <v>#REF!</v>
      </c>
      <c r="AM30" s="18" t="e">
        <f t="shared" si="26"/>
        <v>#REF!</v>
      </c>
      <c r="AN30" s="18">
        <v>1</v>
      </c>
      <c r="AO30" s="18">
        <v>0</v>
      </c>
    </row>
    <row r="31" spans="1:41" ht="19.95" customHeight="1" x14ac:dyDescent="0.4">
      <c r="A31" s="68">
        <f>IF(LİSTE!H33&gt;0,LİSTE!H33,"")</f>
        <v>27</v>
      </c>
      <c r="B31" s="69">
        <f>IF(LİSTE!I33&gt;0,LİSTE!I33,"")</f>
        <v>1027</v>
      </c>
      <c r="C31" s="70" t="str">
        <f>IF(LİSTE!J33&gt;0,LİSTE!J33,"")</f>
        <v>ÖĞRENCİ-27</v>
      </c>
      <c r="D31" s="71">
        <f t="shared" si="14"/>
        <v>20</v>
      </c>
      <c r="E31" s="71">
        <f t="shared" si="15"/>
        <v>20</v>
      </c>
      <c r="F31" s="71">
        <f t="shared" si="16"/>
        <v>20</v>
      </c>
      <c r="G31" s="71">
        <f t="shared" si="17"/>
        <v>20</v>
      </c>
      <c r="H31" s="71">
        <f t="shared" si="18"/>
        <v>20</v>
      </c>
      <c r="I31" s="71">
        <f t="shared" si="19"/>
        <v>1</v>
      </c>
      <c r="J31" s="71">
        <f t="shared" si="20"/>
        <v>0</v>
      </c>
      <c r="K31" s="72">
        <f t="shared" si="21"/>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3"/>
        <v>100</v>
      </c>
      <c r="AB31" s="18">
        <f t="shared" si="24"/>
        <v>1</v>
      </c>
      <c r="AC31" s="18">
        <f t="shared" si="25"/>
        <v>100</v>
      </c>
      <c r="AF31" s="18">
        <f t="shared" si="26"/>
        <v>20</v>
      </c>
      <c r="AG31" s="18">
        <f t="shared" si="26"/>
        <v>20</v>
      </c>
      <c r="AH31" s="18">
        <f t="shared" si="26"/>
        <v>20</v>
      </c>
      <c r="AI31" s="18">
        <f t="shared" si="26"/>
        <v>20</v>
      </c>
      <c r="AJ31" s="18">
        <f t="shared" si="26"/>
        <v>20</v>
      </c>
      <c r="AK31" s="18" t="e">
        <f t="shared" si="26"/>
        <v>#REF!</v>
      </c>
      <c r="AL31" s="18" t="e">
        <f t="shared" si="26"/>
        <v>#REF!</v>
      </c>
      <c r="AM31" s="18" t="e">
        <f t="shared" si="26"/>
        <v>#REF!</v>
      </c>
      <c r="AN31" s="18">
        <v>1</v>
      </c>
      <c r="AO31" s="18">
        <v>0</v>
      </c>
    </row>
    <row r="32" spans="1:41" ht="19.95" customHeight="1" x14ac:dyDescent="0.4">
      <c r="A32" s="68">
        <f>IF(LİSTE!H34&gt;0,LİSTE!H34,"")</f>
        <v>28</v>
      </c>
      <c r="B32" s="69">
        <f>IF(LİSTE!I34&gt;0,LİSTE!I34,"")</f>
        <v>1028</v>
      </c>
      <c r="C32" s="70" t="str">
        <f>IF(LİSTE!J34&gt;0,LİSTE!J34,"")</f>
        <v>ÖĞRENCİ-28</v>
      </c>
      <c r="D32" s="71">
        <f t="shared" si="14"/>
        <v>20</v>
      </c>
      <c r="E32" s="71">
        <f t="shared" si="15"/>
        <v>20</v>
      </c>
      <c r="F32" s="71">
        <f t="shared" si="16"/>
        <v>20</v>
      </c>
      <c r="G32" s="71">
        <f t="shared" si="17"/>
        <v>20</v>
      </c>
      <c r="H32" s="71">
        <f t="shared" si="18"/>
        <v>20</v>
      </c>
      <c r="I32" s="71">
        <f t="shared" si="19"/>
        <v>1</v>
      </c>
      <c r="J32" s="71">
        <f t="shared" si="20"/>
        <v>0</v>
      </c>
      <c r="K32" s="72">
        <f t="shared" si="21"/>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3"/>
        <v>100</v>
      </c>
      <c r="AB32" s="18">
        <f t="shared" si="24"/>
        <v>1</v>
      </c>
      <c r="AC32" s="18">
        <f t="shared" si="25"/>
        <v>100</v>
      </c>
      <c r="AF32" s="18">
        <f t="shared" si="26"/>
        <v>20</v>
      </c>
      <c r="AG32" s="18">
        <f t="shared" si="26"/>
        <v>20</v>
      </c>
      <c r="AH32" s="18">
        <f t="shared" si="26"/>
        <v>20</v>
      </c>
      <c r="AI32" s="18">
        <f t="shared" si="26"/>
        <v>20</v>
      </c>
      <c r="AJ32" s="18">
        <f t="shared" si="26"/>
        <v>20</v>
      </c>
      <c r="AK32" s="18" t="e">
        <f t="shared" si="26"/>
        <v>#REF!</v>
      </c>
      <c r="AL32" s="18" t="e">
        <f t="shared" si="26"/>
        <v>#REF!</v>
      </c>
      <c r="AM32" s="18" t="e">
        <f t="shared" si="26"/>
        <v>#REF!</v>
      </c>
      <c r="AN32" s="18">
        <v>1</v>
      </c>
      <c r="AO32" s="18">
        <v>0</v>
      </c>
    </row>
    <row r="33" spans="1:41" ht="19.95" customHeight="1" x14ac:dyDescent="0.4">
      <c r="A33" s="68">
        <f>IF(LİSTE!H35&gt;0,LİSTE!H35,"")</f>
        <v>29</v>
      </c>
      <c r="B33" s="69">
        <f>IF(LİSTE!I35&gt;0,LİSTE!I35,"")</f>
        <v>1029</v>
      </c>
      <c r="C33" s="70" t="str">
        <f>IF(LİSTE!J35&gt;0,LİSTE!J35,"")</f>
        <v>ÖĞRENCİ-29</v>
      </c>
      <c r="D33" s="71">
        <f t="shared" si="14"/>
        <v>20</v>
      </c>
      <c r="E33" s="71">
        <f t="shared" si="15"/>
        <v>20</v>
      </c>
      <c r="F33" s="71">
        <f t="shared" si="16"/>
        <v>20</v>
      </c>
      <c r="G33" s="71">
        <f t="shared" si="17"/>
        <v>20</v>
      </c>
      <c r="H33" s="71">
        <f t="shared" si="18"/>
        <v>20</v>
      </c>
      <c r="I33" s="71">
        <f t="shared" si="19"/>
        <v>1</v>
      </c>
      <c r="J33" s="71">
        <f t="shared" si="20"/>
        <v>0</v>
      </c>
      <c r="K33" s="72">
        <f>IF(C33="","",(IF(AB33=0,"Y",IF(AB33=1,AA33,IF(AB33=-1,"M",)))))</f>
        <v>100</v>
      </c>
      <c r="L33" s="29"/>
      <c r="M33" s="116"/>
      <c r="N33" s="117"/>
      <c r="O33" s="113"/>
      <c r="P33" s="114"/>
      <c r="Q33" s="85"/>
      <c r="R33" s="118"/>
      <c r="S33" s="118"/>
      <c r="T33" s="118"/>
      <c r="U33" s="119"/>
      <c r="V33" s="120"/>
      <c r="W33" s="121"/>
      <c r="X33" s="122"/>
      <c r="Z33" s="18">
        <f t="shared" si="11"/>
        <v>1</v>
      </c>
      <c r="AA33" s="18">
        <f t="shared" si="23"/>
        <v>100</v>
      </c>
      <c r="AB33" s="18">
        <f t="shared" si="24"/>
        <v>1</v>
      </c>
      <c r="AC33" s="18">
        <f t="shared" si="25"/>
        <v>100</v>
      </c>
      <c r="AF33" s="18">
        <f t="shared" si="26"/>
        <v>20</v>
      </c>
      <c r="AG33" s="18">
        <f t="shared" si="26"/>
        <v>20</v>
      </c>
      <c r="AH33" s="18">
        <f t="shared" si="26"/>
        <v>20</v>
      </c>
      <c r="AI33" s="18">
        <f t="shared" si="26"/>
        <v>20</v>
      </c>
      <c r="AJ33" s="18">
        <f t="shared" si="26"/>
        <v>20</v>
      </c>
      <c r="AK33" s="18" t="e">
        <f t="shared" si="26"/>
        <v>#REF!</v>
      </c>
      <c r="AL33" s="18" t="e">
        <f t="shared" si="26"/>
        <v>#REF!</v>
      </c>
      <c r="AM33" s="18" t="e">
        <f t="shared" si="26"/>
        <v>#REF!</v>
      </c>
      <c r="AN33" s="18">
        <v>1</v>
      </c>
      <c r="AO33" s="18">
        <v>0</v>
      </c>
    </row>
    <row r="34" spans="1:41" ht="19.95" customHeight="1" x14ac:dyDescent="0.4">
      <c r="A34" s="68">
        <f>IF(LİSTE!H36&gt;0,LİSTE!H36,"")</f>
        <v>30</v>
      </c>
      <c r="B34" s="69">
        <f>IF(LİSTE!I36&gt;0,LİSTE!I36,"")</f>
        <v>1030</v>
      </c>
      <c r="C34" s="70" t="str">
        <f>IF(LİSTE!J36&gt;0,LİSTE!J36,"")</f>
        <v>ÖĞRENCİ-30</v>
      </c>
      <c r="D34" s="71">
        <f t="shared" si="14"/>
        <v>20</v>
      </c>
      <c r="E34" s="71">
        <f t="shared" si="15"/>
        <v>20</v>
      </c>
      <c r="F34" s="71">
        <f t="shared" si="16"/>
        <v>20</v>
      </c>
      <c r="G34" s="71">
        <f t="shared" si="17"/>
        <v>20</v>
      </c>
      <c r="H34" s="71">
        <f t="shared" si="18"/>
        <v>20</v>
      </c>
      <c r="I34" s="71">
        <f t="shared" si="19"/>
        <v>1</v>
      </c>
      <c r="J34" s="71">
        <f t="shared" si="20"/>
        <v>0</v>
      </c>
      <c r="K34" s="72">
        <f t="shared" si="21"/>
        <v>100</v>
      </c>
      <c r="L34" s="29"/>
      <c r="M34" s="116"/>
      <c r="N34" s="117"/>
      <c r="O34" s="113"/>
      <c r="P34" s="114"/>
      <c r="Q34" s="85"/>
      <c r="R34" s="118"/>
      <c r="S34" s="118"/>
      <c r="T34" s="118"/>
      <c r="U34" s="119"/>
      <c r="V34" s="120"/>
      <c r="W34" s="121"/>
      <c r="X34" s="122"/>
      <c r="Z34" s="18">
        <f t="shared" si="11"/>
        <v>1</v>
      </c>
      <c r="AA34" s="18">
        <f t="shared" si="23"/>
        <v>100</v>
      </c>
      <c r="AB34" s="18">
        <f t="shared" si="24"/>
        <v>1</v>
      </c>
      <c r="AC34" s="18">
        <f t="shared" si="25"/>
        <v>100</v>
      </c>
      <c r="AF34" s="18">
        <f t="shared" si="26"/>
        <v>20</v>
      </c>
      <c r="AG34" s="18">
        <f t="shared" si="26"/>
        <v>20</v>
      </c>
      <c r="AH34" s="18">
        <f t="shared" si="26"/>
        <v>20</v>
      </c>
      <c r="AI34" s="18">
        <f t="shared" si="26"/>
        <v>20</v>
      </c>
      <c r="AJ34" s="18">
        <f t="shared" si="26"/>
        <v>20</v>
      </c>
      <c r="AK34" s="18" t="e">
        <f t="shared" si="26"/>
        <v>#REF!</v>
      </c>
      <c r="AL34" s="18" t="e">
        <f t="shared" si="26"/>
        <v>#REF!</v>
      </c>
      <c r="AM34" s="18" t="e">
        <f t="shared" si="26"/>
        <v>#REF!</v>
      </c>
      <c r="AN34" s="18">
        <v>1</v>
      </c>
      <c r="AO34" s="18">
        <v>0</v>
      </c>
    </row>
    <row r="35" spans="1:41" ht="19.95" customHeight="1" x14ac:dyDescent="0.4">
      <c r="A35" s="68">
        <f>IF(LİSTE!H37&gt;0,LİSTE!H37,"")</f>
        <v>31</v>
      </c>
      <c r="B35" s="69">
        <f>IF(LİSTE!I37&gt;0,LİSTE!I37,"")</f>
        <v>1031</v>
      </c>
      <c r="C35" s="70" t="str">
        <f>IF(LİSTE!J37&gt;0,LİSTE!J37,"")</f>
        <v>ÖĞRENCİ-31</v>
      </c>
      <c r="D35" s="71">
        <f t="shared" si="14"/>
        <v>20</v>
      </c>
      <c r="E35" s="71">
        <f t="shared" si="15"/>
        <v>20</v>
      </c>
      <c r="F35" s="71">
        <f t="shared" si="16"/>
        <v>20</v>
      </c>
      <c r="G35" s="71">
        <f t="shared" si="17"/>
        <v>20</v>
      </c>
      <c r="H35" s="71">
        <f t="shared" si="18"/>
        <v>20</v>
      </c>
      <c r="I35" s="71">
        <f t="shared" si="19"/>
        <v>1</v>
      </c>
      <c r="J35" s="71">
        <f t="shared" si="20"/>
        <v>0</v>
      </c>
      <c r="K35" s="72">
        <f t="shared" si="21"/>
        <v>100</v>
      </c>
      <c r="L35" s="29"/>
      <c r="M35" s="116"/>
      <c r="N35" s="117"/>
      <c r="O35" s="113"/>
      <c r="P35" s="114"/>
      <c r="Q35" s="85"/>
      <c r="R35" s="118"/>
      <c r="S35" s="118"/>
      <c r="T35" s="118"/>
      <c r="U35" s="119"/>
      <c r="V35" s="120"/>
      <c r="W35" s="121"/>
      <c r="X35" s="122"/>
      <c r="Z35" s="18">
        <f t="shared" si="11"/>
        <v>1</v>
      </c>
      <c r="AA35" s="18">
        <f t="shared" si="23"/>
        <v>100</v>
      </c>
      <c r="AB35" s="18">
        <f t="shared" si="24"/>
        <v>1</v>
      </c>
      <c r="AC35" s="18">
        <f t="shared" si="25"/>
        <v>100</v>
      </c>
      <c r="AF35" s="18">
        <f t="shared" si="26"/>
        <v>20</v>
      </c>
      <c r="AG35" s="18">
        <f t="shared" si="26"/>
        <v>20</v>
      </c>
      <c r="AH35" s="18">
        <f t="shared" si="26"/>
        <v>20</v>
      </c>
      <c r="AI35" s="18">
        <f t="shared" si="26"/>
        <v>20</v>
      </c>
      <c r="AJ35" s="18">
        <f t="shared" si="26"/>
        <v>20</v>
      </c>
      <c r="AK35" s="18" t="e">
        <f t="shared" si="26"/>
        <v>#REF!</v>
      </c>
      <c r="AL35" s="18" t="e">
        <f t="shared" si="26"/>
        <v>#REF!</v>
      </c>
      <c r="AM35" s="18" t="e">
        <f t="shared" si="26"/>
        <v>#REF!</v>
      </c>
      <c r="AN35" s="18">
        <v>1</v>
      </c>
      <c r="AO35" s="18">
        <v>0</v>
      </c>
    </row>
    <row r="36" spans="1:41" ht="19.95" customHeight="1" x14ac:dyDescent="0.4">
      <c r="A36" s="68">
        <f>IF(LİSTE!H38&gt;0,LİSTE!H38,"")</f>
        <v>32</v>
      </c>
      <c r="B36" s="69">
        <f>IF(LİSTE!I38&gt;0,LİSTE!I38,"")</f>
        <v>1032</v>
      </c>
      <c r="C36" s="70" t="str">
        <f>IF(LİSTE!J38&gt;0,LİSTE!J38,"")</f>
        <v>ÖĞRENCİ-32</v>
      </c>
      <c r="D36" s="71">
        <f t="shared" si="14"/>
        <v>20</v>
      </c>
      <c r="E36" s="71">
        <f t="shared" si="15"/>
        <v>20</v>
      </c>
      <c r="F36" s="71">
        <f t="shared" si="16"/>
        <v>20</v>
      </c>
      <c r="G36" s="71">
        <f t="shared" si="17"/>
        <v>20</v>
      </c>
      <c r="H36" s="71">
        <f t="shared" si="18"/>
        <v>20</v>
      </c>
      <c r="I36" s="71">
        <f t="shared" si="19"/>
        <v>1</v>
      </c>
      <c r="J36" s="71">
        <f t="shared" si="20"/>
        <v>0</v>
      </c>
      <c r="K36" s="72">
        <f t="shared" si="21"/>
        <v>100</v>
      </c>
      <c r="L36" s="29"/>
      <c r="M36" s="116"/>
      <c r="N36" s="117"/>
      <c r="O36" s="113"/>
      <c r="P36" s="114"/>
      <c r="Q36" s="85"/>
      <c r="R36" s="118"/>
      <c r="S36" s="118"/>
      <c r="T36" s="118"/>
      <c r="U36" s="119"/>
      <c r="V36" s="120"/>
      <c r="W36" s="121"/>
      <c r="X36" s="122"/>
      <c r="Z36" s="18">
        <f t="shared" si="11"/>
        <v>1</v>
      </c>
      <c r="AA36" s="18">
        <f t="shared" si="23"/>
        <v>100</v>
      </c>
      <c r="AB36" s="18">
        <f t="shared" si="24"/>
        <v>1</v>
      </c>
      <c r="AC36" s="18">
        <f t="shared" si="25"/>
        <v>100</v>
      </c>
      <c r="AF36" s="18">
        <f t="shared" si="26"/>
        <v>20</v>
      </c>
      <c r="AG36" s="18">
        <f t="shared" si="26"/>
        <v>20</v>
      </c>
      <c r="AH36" s="18">
        <f t="shared" si="26"/>
        <v>20</v>
      </c>
      <c r="AI36" s="18">
        <f t="shared" si="26"/>
        <v>20</v>
      </c>
      <c r="AJ36" s="18">
        <f t="shared" si="26"/>
        <v>20</v>
      </c>
      <c r="AK36" s="18" t="e">
        <f t="shared" si="26"/>
        <v>#REF!</v>
      </c>
      <c r="AL36" s="18" t="e">
        <f t="shared" si="26"/>
        <v>#REF!</v>
      </c>
      <c r="AM36" s="18" t="e">
        <f t="shared" si="26"/>
        <v>#REF!</v>
      </c>
      <c r="AN36" s="18">
        <v>1</v>
      </c>
      <c r="AO36" s="18">
        <v>0</v>
      </c>
    </row>
    <row r="37" spans="1:41" ht="19.95" customHeight="1" x14ac:dyDescent="0.4">
      <c r="A37" s="68">
        <f>IF(LİSTE!H39&gt;0,LİSTE!H39,"")</f>
        <v>33</v>
      </c>
      <c r="B37" s="69">
        <f>IF(LİSTE!I39&gt;0,LİSTE!I39,"")</f>
        <v>1033</v>
      </c>
      <c r="C37" s="70" t="str">
        <f>IF(LİSTE!J39&gt;0,LİSTE!J39,"")</f>
        <v>ÖĞRENCİ-33</v>
      </c>
      <c r="D37" s="71">
        <f t="shared" si="14"/>
        <v>20</v>
      </c>
      <c r="E37" s="71">
        <f t="shared" si="15"/>
        <v>20</v>
      </c>
      <c r="F37" s="71">
        <f t="shared" si="16"/>
        <v>20</v>
      </c>
      <c r="G37" s="71">
        <f t="shared" si="17"/>
        <v>20</v>
      </c>
      <c r="H37" s="71">
        <f t="shared" si="18"/>
        <v>20</v>
      </c>
      <c r="I37" s="71">
        <f t="shared" si="19"/>
        <v>1</v>
      </c>
      <c r="J37" s="71">
        <f t="shared" si="20"/>
        <v>0</v>
      </c>
      <c r="K37" s="72">
        <f t="shared" si="21"/>
        <v>100</v>
      </c>
      <c r="L37" s="29"/>
      <c r="M37" s="116"/>
      <c r="N37" s="117"/>
      <c r="O37" s="113"/>
      <c r="P37" s="114"/>
      <c r="Q37" s="85"/>
      <c r="R37" s="118"/>
      <c r="S37" s="118"/>
      <c r="T37" s="118"/>
      <c r="U37" s="119"/>
      <c r="V37" s="120"/>
      <c r="W37" s="121"/>
      <c r="X37" s="122"/>
      <c r="Z37" s="18">
        <f t="shared" si="11"/>
        <v>1</v>
      </c>
      <c r="AA37" s="18">
        <f t="shared" si="23"/>
        <v>100</v>
      </c>
      <c r="AB37" s="18">
        <f t="shared" si="24"/>
        <v>1</v>
      </c>
      <c r="AC37" s="18">
        <f t="shared" si="25"/>
        <v>100</v>
      </c>
      <c r="AF37" s="18">
        <f t="shared" si="26"/>
        <v>20</v>
      </c>
      <c r="AG37" s="18">
        <f t="shared" si="26"/>
        <v>20</v>
      </c>
      <c r="AH37" s="18">
        <f t="shared" si="26"/>
        <v>20</v>
      </c>
      <c r="AI37" s="18">
        <f t="shared" si="26"/>
        <v>20</v>
      </c>
      <c r="AJ37" s="18">
        <f t="shared" si="26"/>
        <v>20</v>
      </c>
      <c r="AK37" s="18" t="e">
        <f t="shared" si="26"/>
        <v>#REF!</v>
      </c>
      <c r="AL37" s="18" t="e">
        <f t="shared" si="26"/>
        <v>#REF!</v>
      </c>
      <c r="AM37" s="18" t="e">
        <f t="shared" ref="AM37" si="27">AM36</f>
        <v>#REF!</v>
      </c>
      <c r="AN37" s="18">
        <v>1</v>
      </c>
      <c r="AO37" s="18">
        <v>0</v>
      </c>
    </row>
    <row r="38" spans="1:41" ht="19.95" customHeight="1" x14ac:dyDescent="0.4">
      <c r="A38" s="68">
        <f>IF(LİSTE!H40&gt;0,LİSTE!H40,"")</f>
        <v>34</v>
      </c>
      <c r="B38" s="69">
        <f>IF(LİSTE!I40&gt;0,LİSTE!I40,"")</f>
        <v>1034</v>
      </c>
      <c r="C38" s="70" t="str">
        <f>IF(LİSTE!J40&gt;0,LİSTE!J40,"")</f>
        <v>ÖĞRENCİ-34</v>
      </c>
      <c r="D38" s="71">
        <f t="shared" si="14"/>
        <v>20</v>
      </c>
      <c r="E38" s="71">
        <f t="shared" si="15"/>
        <v>20</v>
      </c>
      <c r="F38" s="71">
        <f t="shared" si="16"/>
        <v>20</v>
      </c>
      <c r="G38" s="71">
        <f t="shared" si="17"/>
        <v>20</v>
      </c>
      <c r="H38" s="71">
        <f t="shared" si="18"/>
        <v>20</v>
      </c>
      <c r="I38" s="71">
        <f t="shared" si="19"/>
        <v>1</v>
      </c>
      <c r="J38" s="71">
        <f t="shared" si="20"/>
        <v>0</v>
      </c>
      <c r="K38" s="72">
        <f t="shared" si="21"/>
        <v>100</v>
      </c>
      <c r="L38" s="29"/>
      <c r="M38" s="116"/>
      <c r="N38" s="117"/>
      <c r="O38" s="113"/>
      <c r="P38" s="114"/>
      <c r="Q38" s="85"/>
      <c r="R38" s="118"/>
      <c r="S38" s="118"/>
      <c r="T38" s="118"/>
      <c r="U38" s="119"/>
      <c r="V38" s="120"/>
      <c r="W38" s="121"/>
      <c r="X38" s="122"/>
      <c r="Z38" s="18">
        <f t="shared" si="11"/>
        <v>1</v>
      </c>
      <c r="AA38" s="18">
        <f t="shared" si="23"/>
        <v>100</v>
      </c>
      <c r="AB38" s="18">
        <f t="shared" si="24"/>
        <v>1</v>
      </c>
      <c r="AC38" s="18">
        <f t="shared" si="25"/>
        <v>100</v>
      </c>
      <c r="AF38" s="18">
        <f t="shared" ref="AF38:AM44" si="28">AF37</f>
        <v>20</v>
      </c>
      <c r="AG38" s="18">
        <f t="shared" si="28"/>
        <v>20</v>
      </c>
      <c r="AH38" s="18">
        <f t="shared" si="28"/>
        <v>20</v>
      </c>
      <c r="AI38" s="18">
        <f t="shared" si="28"/>
        <v>20</v>
      </c>
      <c r="AJ38" s="18">
        <f t="shared" si="28"/>
        <v>20</v>
      </c>
      <c r="AK38" s="18" t="e">
        <f t="shared" si="28"/>
        <v>#REF!</v>
      </c>
      <c r="AL38" s="18" t="e">
        <f t="shared" si="28"/>
        <v>#REF!</v>
      </c>
      <c r="AM38" s="18" t="e">
        <f t="shared" si="28"/>
        <v>#REF!</v>
      </c>
      <c r="AN38" s="18">
        <v>1</v>
      </c>
      <c r="AO38" s="18">
        <v>0</v>
      </c>
    </row>
    <row r="39" spans="1:41" ht="19.95" customHeight="1" x14ac:dyDescent="0.4">
      <c r="A39" s="68">
        <f>IF(LİSTE!H41&gt;0,LİSTE!H41,"")</f>
        <v>35</v>
      </c>
      <c r="B39" s="69">
        <f>IF(LİSTE!I41&gt;0,LİSTE!I41,"")</f>
        <v>1035</v>
      </c>
      <c r="C39" s="70" t="str">
        <f>IF(LİSTE!J41&gt;0,LİSTE!J41,"")</f>
        <v>ÖĞRENCİ-35</v>
      </c>
      <c r="D39" s="71">
        <f t="shared" si="14"/>
        <v>20</v>
      </c>
      <c r="E39" s="71">
        <f t="shared" si="15"/>
        <v>20</v>
      </c>
      <c r="F39" s="71">
        <f t="shared" si="16"/>
        <v>20</v>
      </c>
      <c r="G39" s="71">
        <f t="shared" si="17"/>
        <v>20</v>
      </c>
      <c r="H39" s="71">
        <f t="shared" si="18"/>
        <v>20</v>
      </c>
      <c r="I39" s="71">
        <f t="shared" si="19"/>
        <v>1</v>
      </c>
      <c r="J39" s="71">
        <f t="shared" si="20"/>
        <v>0</v>
      </c>
      <c r="K39" s="72">
        <f t="shared" si="21"/>
        <v>100</v>
      </c>
      <c r="L39" s="29"/>
      <c r="M39" s="116"/>
      <c r="N39" s="117"/>
      <c r="O39" s="113"/>
      <c r="P39" s="114"/>
      <c r="Q39" s="85"/>
      <c r="R39" s="118"/>
      <c r="S39" s="118"/>
      <c r="T39" s="118"/>
      <c r="U39" s="119"/>
      <c r="V39" s="120"/>
      <c r="W39" s="121"/>
      <c r="X39" s="122"/>
      <c r="Z39" s="18">
        <f t="shared" si="11"/>
        <v>1</v>
      </c>
      <c r="AA39" s="18">
        <f t="shared" si="23"/>
        <v>100</v>
      </c>
      <c r="AB39" s="18">
        <f t="shared" si="24"/>
        <v>1</v>
      </c>
      <c r="AC39" s="18">
        <f t="shared" si="25"/>
        <v>100</v>
      </c>
      <c r="AF39" s="18">
        <f t="shared" si="28"/>
        <v>20</v>
      </c>
      <c r="AG39" s="18">
        <f t="shared" si="28"/>
        <v>20</v>
      </c>
      <c r="AH39" s="18">
        <f t="shared" si="28"/>
        <v>20</v>
      </c>
      <c r="AI39" s="18">
        <f t="shared" si="28"/>
        <v>20</v>
      </c>
      <c r="AJ39" s="18">
        <f t="shared" si="28"/>
        <v>20</v>
      </c>
      <c r="AK39" s="18" t="e">
        <f t="shared" si="28"/>
        <v>#REF!</v>
      </c>
      <c r="AL39" s="18" t="e">
        <f t="shared" si="28"/>
        <v>#REF!</v>
      </c>
      <c r="AM39" s="18" t="e">
        <f t="shared" si="28"/>
        <v>#REF!</v>
      </c>
      <c r="AN39" s="18">
        <v>1</v>
      </c>
      <c r="AO39" s="18">
        <v>0</v>
      </c>
    </row>
    <row r="40" spans="1:41" ht="19.95" customHeight="1" x14ac:dyDescent="0.4">
      <c r="A40" s="68">
        <f>IF(LİSTE!H42&gt;0,LİSTE!H42,"")</f>
        <v>36</v>
      </c>
      <c r="B40" s="69">
        <f>IF(LİSTE!I42&gt;0,LİSTE!I42,"")</f>
        <v>1036</v>
      </c>
      <c r="C40" s="70" t="str">
        <f>IF(LİSTE!J42&gt;0,LİSTE!J42,"")</f>
        <v>ÖĞRENCİ-36</v>
      </c>
      <c r="D40" s="71">
        <f t="shared" si="14"/>
        <v>20</v>
      </c>
      <c r="E40" s="71">
        <f t="shared" si="15"/>
        <v>20</v>
      </c>
      <c r="F40" s="71">
        <f t="shared" si="16"/>
        <v>20</v>
      </c>
      <c r="G40" s="71">
        <f t="shared" si="17"/>
        <v>20</v>
      </c>
      <c r="H40" s="71">
        <f t="shared" si="18"/>
        <v>20</v>
      </c>
      <c r="I40" s="71">
        <f t="shared" si="19"/>
        <v>1</v>
      </c>
      <c r="J40" s="71">
        <f t="shared" si="20"/>
        <v>0</v>
      </c>
      <c r="K40" s="72">
        <f t="shared" si="21"/>
        <v>100</v>
      </c>
      <c r="L40" s="29"/>
      <c r="M40" s="116"/>
      <c r="N40" s="117"/>
      <c r="O40" s="113"/>
      <c r="P40" s="114"/>
      <c r="Q40" s="85"/>
      <c r="R40" s="118"/>
      <c r="S40" s="118"/>
      <c r="T40" s="118"/>
      <c r="U40" s="119"/>
      <c r="V40" s="120"/>
      <c r="W40" s="121"/>
      <c r="X40" s="122"/>
      <c r="Z40" s="18">
        <f t="shared" si="11"/>
        <v>1</v>
      </c>
      <c r="AA40" s="18">
        <f t="shared" si="23"/>
        <v>100</v>
      </c>
      <c r="AB40" s="18">
        <f t="shared" si="24"/>
        <v>1</v>
      </c>
      <c r="AC40" s="18">
        <f t="shared" si="25"/>
        <v>100</v>
      </c>
      <c r="AF40" s="18">
        <f t="shared" si="28"/>
        <v>20</v>
      </c>
      <c r="AG40" s="18">
        <f t="shared" si="28"/>
        <v>20</v>
      </c>
      <c r="AH40" s="18">
        <f t="shared" si="28"/>
        <v>20</v>
      </c>
      <c r="AI40" s="18">
        <f t="shared" si="28"/>
        <v>20</v>
      </c>
      <c r="AJ40" s="18">
        <f t="shared" si="28"/>
        <v>20</v>
      </c>
      <c r="AK40" s="18" t="e">
        <f t="shared" si="28"/>
        <v>#REF!</v>
      </c>
      <c r="AL40" s="18" t="e">
        <f t="shared" si="28"/>
        <v>#REF!</v>
      </c>
      <c r="AM40" s="18" t="e">
        <f t="shared" si="28"/>
        <v>#REF!</v>
      </c>
      <c r="AN40" s="18">
        <v>1</v>
      </c>
      <c r="AO40" s="18">
        <v>0</v>
      </c>
    </row>
    <row r="41" spans="1:41" ht="19.95" customHeight="1" x14ac:dyDescent="0.4">
      <c r="A41" s="68">
        <f>IF(LİSTE!H43&gt;0,LİSTE!H43,"")</f>
        <v>37</v>
      </c>
      <c r="B41" s="69">
        <f>IF(LİSTE!I43&gt;0,LİSTE!I43,"")</f>
        <v>1037</v>
      </c>
      <c r="C41" s="70" t="str">
        <f>IF(LİSTE!J43&gt;0,LİSTE!J43,"")</f>
        <v>ÖĞRENCİ-37</v>
      </c>
      <c r="D41" s="71">
        <f t="shared" si="14"/>
        <v>20</v>
      </c>
      <c r="E41" s="71">
        <f t="shared" si="15"/>
        <v>20</v>
      </c>
      <c r="F41" s="71">
        <f t="shared" si="16"/>
        <v>20</v>
      </c>
      <c r="G41" s="71">
        <f t="shared" si="17"/>
        <v>20</v>
      </c>
      <c r="H41" s="71">
        <f t="shared" si="18"/>
        <v>20</v>
      </c>
      <c r="I41" s="71">
        <f t="shared" si="19"/>
        <v>1</v>
      </c>
      <c r="J41" s="71">
        <f t="shared" si="20"/>
        <v>0</v>
      </c>
      <c r="K41" s="72">
        <f t="shared" si="21"/>
        <v>100</v>
      </c>
      <c r="L41" s="29"/>
      <c r="M41" s="116"/>
      <c r="N41" s="117"/>
      <c r="O41" s="113"/>
      <c r="P41" s="114"/>
      <c r="Q41" s="85"/>
      <c r="R41" s="118"/>
      <c r="S41" s="118"/>
      <c r="T41" s="118"/>
      <c r="U41" s="119"/>
      <c r="V41" s="120"/>
      <c r="W41" s="121"/>
      <c r="X41" s="122"/>
      <c r="Z41" s="18">
        <f t="shared" si="11"/>
        <v>1</v>
      </c>
      <c r="AA41" s="18">
        <f t="shared" si="23"/>
        <v>100</v>
      </c>
      <c r="AB41" s="18">
        <f t="shared" si="24"/>
        <v>1</v>
      </c>
      <c r="AC41" s="18">
        <f t="shared" si="25"/>
        <v>100</v>
      </c>
      <c r="AF41" s="18">
        <f t="shared" si="28"/>
        <v>20</v>
      </c>
      <c r="AG41" s="18">
        <f t="shared" si="28"/>
        <v>20</v>
      </c>
      <c r="AH41" s="18">
        <f t="shared" si="28"/>
        <v>20</v>
      </c>
      <c r="AI41" s="18">
        <f t="shared" si="28"/>
        <v>20</v>
      </c>
      <c r="AJ41" s="18">
        <f t="shared" si="28"/>
        <v>20</v>
      </c>
      <c r="AK41" s="18" t="e">
        <f t="shared" si="28"/>
        <v>#REF!</v>
      </c>
      <c r="AL41" s="18" t="e">
        <f t="shared" si="28"/>
        <v>#REF!</v>
      </c>
      <c r="AM41" s="18" t="e">
        <f t="shared" si="28"/>
        <v>#REF!</v>
      </c>
      <c r="AN41" s="18">
        <v>1</v>
      </c>
      <c r="AO41" s="18">
        <v>0</v>
      </c>
    </row>
    <row r="42" spans="1:41" ht="19.95" customHeight="1" x14ac:dyDescent="0.4">
      <c r="A42" s="68">
        <f>IF(LİSTE!H44&gt;0,LİSTE!H44,"")</f>
        <v>38</v>
      </c>
      <c r="B42" s="69">
        <f>IF(LİSTE!I44&gt;0,LİSTE!I44,"")</f>
        <v>1038</v>
      </c>
      <c r="C42" s="70" t="str">
        <f>IF(LİSTE!J44&gt;0,LİSTE!J44,"")</f>
        <v>ÖĞRENCİ-38</v>
      </c>
      <c r="D42" s="71">
        <f t="shared" si="14"/>
        <v>20</v>
      </c>
      <c r="E42" s="71">
        <f t="shared" si="15"/>
        <v>20</v>
      </c>
      <c r="F42" s="71">
        <f t="shared" si="16"/>
        <v>20</v>
      </c>
      <c r="G42" s="71">
        <f t="shared" si="17"/>
        <v>20</v>
      </c>
      <c r="H42" s="71">
        <f t="shared" si="18"/>
        <v>20</v>
      </c>
      <c r="I42" s="71">
        <f t="shared" si="19"/>
        <v>1</v>
      </c>
      <c r="J42" s="71">
        <f t="shared" si="20"/>
        <v>0</v>
      </c>
      <c r="K42" s="72">
        <f t="shared" si="21"/>
        <v>100</v>
      </c>
      <c r="L42" s="29"/>
      <c r="M42" s="116"/>
      <c r="N42" s="117"/>
      <c r="O42" s="113"/>
      <c r="P42" s="114"/>
      <c r="Q42" s="85"/>
      <c r="R42" s="118"/>
      <c r="S42" s="118"/>
      <c r="T42" s="118"/>
      <c r="U42" s="119"/>
      <c r="V42" s="120"/>
      <c r="W42" s="121"/>
      <c r="X42" s="122"/>
      <c r="Z42" s="18">
        <f t="shared" si="11"/>
        <v>1</v>
      </c>
      <c r="AA42" s="18">
        <f t="shared" si="23"/>
        <v>100</v>
      </c>
      <c r="AB42" s="18">
        <f t="shared" si="24"/>
        <v>1</v>
      </c>
      <c r="AC42" s="18">
        <f t="shared" si="25"/>
        <v>100</v>
      </c>
      <c r="AF42" s="18">
        <f t="shared" si="28"/>
        <v>20</v>
      </c>
      <c r="AG42" s="18">
        <f t="shared" si="28"/>
        <v>20</v>
      </c>
      <c r="AH42" s="18">
        <f t="shared" si="28"/>
        <v>20</v>
      </c>
      <c r="AI42" s="18">
        <f t="shared" si="28"/>
        <v>20</v>
      </c>
      <c r="AJ42" s="18">
        <f t="shared" si="28"/>
        <v>20</v>
      </c>
      <c r="AK42" s="18" t="e">
        <f t="shared" si="28"/>
        <v>#REF!</v>
      </c>
      <c r="AL42" s="18" t="e">
        <f t="shared" si="28"/>
        <v>#REF!</v>
      </c>
      <c r="AM42" s="18" t="e">
        <f t="shared" si="28"/>
        <v>#REF!</v>
      </c>
      <c r="AN42" s="18">
        <v>1</v>
      </c>
      <c r="AO42" s="18">
        <v>0</v>
      </c>
    </row>
    <row r="43" spans="1:41" ht="19.95" customHeight="1" x14ac:dyDescent="0.3">
      <c r="A43" s="68">
        <f>IF(LİSTE!H45&gt;0,LİSTE!H45,"")</f>
        <v>39</v>
      </c>
      <c r="B43" s="69">
        <f>IF(LİSTE!I45&gt;0,LİSTE!I45,"")</f>
        <v>1039</v>
      </c>
      <c r="C43" s="70" t="str">
        <f>IF(LİSTE!J45&gt;0,LİSTE!J45,"")</f>
        <v>ÖĞRENCİ-39</v>
      </c>
      <c r="D43" s="71">
        <f t="shared" si="14"/>
        <v>20</v>
      </c>
      <c r="E43" s="71">
        <f t="shared" si="15"/>
        <v>20</v>
      </c>
      <c r="F43" s="71">
        <f t="shared" si="16"/>
        <v>20</v>
      </c>
      <c r="G43" s="71">
        <f t="shared" si="17"/>
        <v>20</v>
      </c>
      <c r="H43" s="71">
        <f t="shared" si="18"/>
        <v>20</v>
      </c>
      <c r="I43" s="71">
        <f t="shared" si="19"/>
        <v>1</v>
      </c>
      <c r="J43" s="71">
        <f t="shared" si="20"/>
        <v>0</v>
      </c>
      <c r="K43" s="72">
        <f t="shared" si="21"/>
        <v>100</v>
      </c>
      <c r="L43" s="30">
        <f>IF(K43&gt;100,"",IF(K43&gt;=85,5,IF(K43&gt;=70,4,IF(K43&gt;=60,3,IF(K43&gt;=50,2,IF(K43&lt;50,1,))))))</f>
        <v>5</v>
      </c>
      <c r="M43" s="95"/>
      <c r="N43" s="96"/>
      <c r="O43" s="74"/>
      <c r="P43" s="75"/>
      <c r="Q43" s="76"/>
      <c r="R43" s="77"/>
      <c r="S43" s="77"/>
      <c r="T43" s="77"/>
      <c r="U43" s="78"/>
      <c r="V43" s="79"/>
      <c r="W43" s="80"/>
      <c r="X43" s="81"/>
      <c r="Z43" s="18">
        <f t="shared" si="11"/>
        <v>1</v>
      </c>
      <c r="AA43" s="18">
        <f t="shared" si="23"/>
        <v>100</v>
      </c>
      <c r="AB43" s="18">
        <f t="shared" si="24"/>
        <v>1</v>
      </c>
      <c r="AC43" s="18">
        <f t="shared" si="25"/>
        <v>100</v>
      </c>
      <c r="AF43" s="18">
        <f t="shared" si="28"/>
        <v>20</v>
      </c>
      <c r="AG43" s="18">
        <f t="shared" si="28"/>
        <v>20</v>
      </c>
      <c r="AH43" s="18">
        <f t="shared" si="28"/>
        <v>20</v>
      </c>
      <c r="AI43" s="18">
        <f t="shared" si="28"/>
        <v>20</v>
      </c>
      <c r="AJ43" s="18">
        <f t="shared" si="28"/>
        <v>20</v>
      </c>
      <c r="AK43" s="18" t="e">
        <f t="shared" si="28"/>
        <v>#REF!</v>
      </c>
      <c r="AL43" s="18" t="e">
        <f t="shared" si="28"/>
        <v>#REF!</v>
      </c>
      <c r="AM43" s="18" t="e">
        <f t="shared" si="28"/>
        <v>#REF!</v>
      </c>
      <c r="AN43" s="18">
        <v>1</v>
      </c>
      <c r="AO43" s="18">
        <v>0</v>
      </c>
    </row>
    <row r="44" spans="1:41" ht="19.95" customHeight="1" x14ac:dyDescent="0.25">
      <c r="A44" s="68">
        <f>IF(LİSTE!H46&gt;0,LİSTE!H46,"")</f>
        <v>40</v>
      </c>
      <c r="B44" s="69">
        <f>IF(LİSTE!I46&gt;0,LİSTE!I46,"")</f>
        <v>1040</v>
      </c>
      <c r="C44" s="70" t="str">
        <f>IF(LİSTE!J46&gt;0,LİSTE!J46,"")</f>
        <v>ÖĞRENCİ-40</v>
      </c>
      <c r="D44" s="71">
        <f t="shared" si="14"/>
        <v>20</v>
      </c>
      <c r="E44" s="71">
        <f t="shared" si="15"/>
        <v>20</v>
      </c>
      <c r="F44" s="71">
        <f t="shared" si="16"/>
        <v>20</v>
      </c>
      <c r="G44" s="71">
        <f t="shared" si="17"/>
        <v>20</v>
      </c>
      <c r="H44" s="71">
        <f t="shared" si="18"/>
        <v>20</v>
      </c>
      <c r="I44" s="71">
        <f t="shared" si="19"/>
        <v>1</v>
      </c>
      <c r="J44" s="71">
        <f t="shared" si="20"/>
        <v>0</v>
      </c>
      <c r="K44" s="72">
        <f t="shared" si="21"/>
        <v>100</v>
      </c>
      <c r="L44" s="29">
        <f>IF(K44&gt;100,"",IF(K44&gt;=85,5,IF(K44&gt;=70,4,IF(K44&gt;=60,3,IF(K44&gt;=50,2,IF(K44&lt;50,1,))))))</f>
        <v>5</v>
      </c>
      <c r="M44" s="92" t="s">
        <v>11</v>
      </c>
      <c r="N44" s="93"/>
      <c r="O44" s="94"/>
      <c r="P44" s="82">
        <f>MIN(K5:K44)</f>
        <v>100</v>
      </c>
      <c r="Q44" s="92" t="s">
        <v>17</v>
      </c>
      <c r="R44" s="93"/>
      <c r="S44" s="93"/>
      <c r="T44" s="93"/>
      <c r="U44" s="94"/>
      <c r="V44" s="195">
        <f>COUNTIF(K5:K44,"&gt;=50")</f>
        <v>40</v>
      </c>
      <c r="W44" s="196"/>
      <c r="X44" s="197"/>
      <c r="Z44" s="18">
        <f t="shared" si="11"/>
        <v>1</v>
      </c>
      <c r="AA44" s="18">
        <f t="shared" si="23"/>
        <v>100</v>
      </c>
      <c r="AB44" s="18">
        <f t="shared" si="24"/>
        <v>1</v>
      </c>
      <c r="AC44" s="18">
        <f t="shared" si="25"/>
        <v>100</v>
      </c>
      <c r="AF44" s="18">
        <f t="shared" si="28"/>
        <v>20</v>
      </c>
      <c r="AG44" s="18">
        <f t="shared" si="28"/>
        <v>20</v>
      </c>
      <c r="AH44" s="18">
        <f t="shared" si="28"/>
        <v>20</v>
      </c>
      <c r="AI44" s="18">
        <f t="shared" si="28"/>
        <v>20</v>
      </c>
      <c r="AJ44" s="18">
        <f t="shared" si="28"/>
        <v>20</v>
      </c>
      <c r="AK44" s="18" t="e">
        <f t="shared" si="28"/>
        <v>#REF!</v>
      </c>
      <c r="AL44" s="18" t="e">
        <f t="shared" si="28"/>
        <v>#REF!</v>
      </c>
      <c r="AM44" s="18" t="e">
        <f t="shared" si="28"/>
        <v>#REF!</v>
      </c>
      <c r="AN44" s="18">
        <v>1</v>
      </c>
      <c r="AO44" s="18">
        <v>0</v>
      </c>
    </row>
    <row r="45" spans="1:41" s="3" customFormat="1" ht="22.05" customHeight="1" x14ac:dyDescent="0.25">
      <c r="A45" s="193" t="s">
        <v>4</v>
      </c>
      <c r="B45" s="194"/>
      <c r="C45" s="194"/>
      <c r="D45" s="13">
        <f t="shared" ref="D45:L45" si="29">IF(COUNT(D5:D44)&gt;0,SUM(D5:D44),"")</f>
        <v>800</v>
      </c>
      <c r="E45" s="13">
        <f t="shared" si="29"/>
        <v>800</v>
      </c>
      <c r="F45" s="13">
        <f t="shared" si="29"/>
        <v>800</v>
      </c>
      <c r="G45" s="13">
        <f t="shared" si="29"/>
        <v>800</v>
      </c>
      <c r="H45" s="13">
        <f t="shared" si="29"/>
        <v>800</v>
      </c>
      <c r="I45" s="13">
        <f t="shared" si="29"/>
        <v>40</v>
      </c>
      <c r="J45" s="13">
        <f>IF(COUNT(J5:J44)&gt;0,SUM(J5:J44),"")</f>
        <v>0</v>
      </c>
      <c r="K45" s="16">
        <f t="shared" si="29"/>
        <v>4000</v>
      </c>
      <c r="L45" s="17">
        <f t="shared" si="29"/>
        <v>150</v>
      </c>
      <c r="M45" s="92" t="s">
        <v>12</v>
      </c>
      <c r="N45" s="93"/>
      <c r="O45" s="94"/>
      <c r="P45" s="8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30">AVERAGE(D5:D44)</f>
        <v>20</v>
      </c>
      <c r="E46" s="14">
        <f t="shared" si="30"/>
        <v>20</v>
      </c>
      <c r="F46" s="14">
        <f t="shared" si="30"/>
        <v>20</v>
      </c>
      <c r="G46" s="14">
        <f t="shared" si="30"/>
        <v>20</v>
      </c>
      <c r="H46" s="14">
        <f t="shared" si="30"/>
        <v>20</v>
      </c>
      <c r="I46" s="14">
        <f t="shared" si="30"/>
        <v>1</v>
      </c>
      <c r="J46" s="14">
        <f t="shared" si="30"/>
        <v>0</v>
      </c>
      <c r="K46" s="8">
        <f t="shared" si="30"/>
        <v>100</v>
      </c>
      <c r="L46" s="9">
        <f t="shared" si="3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31">IF(D$45&lt;&gt;"",100*D46/D4,"")</f>
        <v>100</v>
      </c>
      <c r="E47" s="91">
        <f t="shared" si="31"/>
        <v>100</v>
      </c>
      <c r="F47" s="91">
        <f t="shared" si="31"/>
        <v>100</v>
      </c>
      <c r="G47" s="91">
        <f t="shared" si="31"/>
        <v>100</v>
      </c>
      <c r="H47" s="15">
        <f t="shared" si="31"/>
        <v>100</v>
      </c>
      <c r="I47" s="15">
        <f t="shared" si="31"/>
        <v>100</v>
      </c>
      <c r="J47" s="15">
        <f t="shared" si="3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Q3:T3"/>
    <mergeCell ref="U3:W3"/>
    <mergeCell ref="M9:O9"/>
    <mergeCell ref="P9:X9"/>
    <mergeCell ref="M10:O10"/>
    <mergeCell ref="P10:X10"/>
    <mergeCell ref="M8:O8"/>
    <mergeCell ref="P8:X8"/>
    <mergeCell ref="A48:X49"/>
    <mergeCell ref="A50:X52"/>
    <mergeCell ref="V44:X44"/>
    <mergeCell ref="M11:O11"/>
    <mergeCell ref="P11:X11"/>
    <mergeCell ref="M12:O12"/>
    <mergeCell ref="P12:X12"/>
    <mergeCell ref="M24:X24"/>
    <mergeCell ref="M13:X23"/>
    <mergeCell ref="Q25:U25"/>
    <mergeCell ref="V25:X25"/>
    <mergeCell ref="M26:N26"/>
    <mergeCell ref="O26:P26"/>
    <mergeCell ref="Q26:U26"/>
    <mergeCell ref="V26:X26"/>
    <mergeCell ref="M27:N27"/>
    <mergeCell ref="A53:X54"/>
    <mergeCell ref="A1:L1"/>
    <mergeCell ref="M1:P1"/>
    <mergeCell ref="Q1:X1"/>
    <mergeCell ref="A2:L2"/>
    <mergeCell ref="M2:P2"/>
    <mergeCell ref="Q2:X2"/>
    <mergeCell ref="M3:P3"/>
    <mergeCell ref="M4:P4"/>
    <mergeCell ref="Q4:X4"/>
    <mergeCell ref="M5:P5"/>
    <mergeCell ref="Q5:X5"/>
    <mergeCell ref="M6:O7"/>
    <mergeCell ref="P6:X7"/>
    <mergeCell ref="M25:N25"/>
    <mergeCell ref="O25:P25"/>
    <mergeCell ref="O27:P27"/>
    <mergeCell ref="Q27:U27"/>
    <mergeCell ref="V27:X27"/>
    <mergeCell ref="M28:N28"/>
    <mergeCell ref="O28:P28"/>
    <mergeCell ref="Q28:U28"/>
    <mergeCell ref="V28:X28"/>
    <mergeCell ref="V29:X29"/>
    <mergeCell ref="Q31:U31"/>
    <mergeCell ref="V31:X31"/>
    <mergeCell ref="M30:N30"/>
    <mergeCell ref="O30:P30"/>
    <mergeCell ref="Q30:U30"/>
    <mergeCell ref="V30:X30"/>
    <mergeCell ref="M31:N31"/>
    <mergeCell ref="O31:P31"/>
    <mergeCell ref="M29:N29"/>
    <mergeCell ref="O29:P29"/>
    <mergeCell ref="Q29:U29"/>
    <mergeCell ref="M32:N32"/>
    <mergeCell ref="O32:P32"/>
    <mergeCell ref="Q32:U32"/>
    <mergeCell ref="V32:X32"/>
    <mergeCell ref="A45:C45"/>
    <mergeCell ref="V45:X45"/>
    <mergeCell ref="M46:O47"/>
    <mergeCell ref="P46:P47"/>
    <mergeCell ref="Q46:U46"/>
    <mergeCell ref="A46:C46"/>
    <mergeCell ref="V46:X46"/>
    <mergeCell ref="Q47:U47"/>
    <mergeCell ref="V47:X47"/>
    <mergeCell ref="A47:C47"/>
  </mergeCells>
  <conditionalFormatting sqref="D5:D44">
    <cfRule type="cellIs" dxfId="186" priority="14" operator="lessThan">
      <formula>$D$4</formula>
    </cfRule>
  </conditionalFormatting>
  <conditionalFormatting sqref="E5:E44">
    <cfRule type="cellIs" dxfId="185" priority="13" operator="lessThan">
      <formula>$E$4</formula>
    </cfRule>
  </conditionalFormatting>
  <conditionalFormatting sqref="F5:F44">
    <cfRule type="cellIs" dxfId="184" priority="12" operator="lessThan">
      <formula>$F$4</formula>
    </cfRule>
  </conditionalFormatting>
  <conditionalFormatting sqref="G5:G44">
    <cfRule type="cellIs" dxfId="183" priority="11" operator="lessThan">
      <formula>$G$4</formula>
    </cfRule>
  </conditionalFormatting>
  <conditionalFormatting sqref="H5:H44">
    <cfRule type="cellIs" dxfId="182" priority="10" operator="lessThan">
      <formula>$H$4</formula>
    </cfRule>
  </conditionalFormatting>
  <conditionalFormatting sqref="I5:I44">
    <cfRule type="cellIs" dxfId="181" priority="5" operator="lessThan">
      <formula>1</formula>
    </cfRule>
  </conditionalFormatting>
  <conditionalFormatting sqref="J5:J44">
    <cfRule type="cellIs" dxfId="180" priority="4" operator="greaterThan">
      <formula>0</formula>
    </cfRule>
  </conditionalFormatting>
  <conditionalFormatting sqref="M8:O12 M13">
    <cfRule type="cellIs" dxfId="179" priority="3" operator="equal">
      <formula>0</formula>
    </cfRule>
  </conditionalFormatting>
  <conditionalFormatting sqref="P8:X12">
    <cfRule type="cellIs" dxfId="178" priority="2" operator="equal">
      <formula>0</formula>
    </cfRule>
  </conditionalFormatting>
  <conditionalFormatting sqref="M25:N30">
    <cfRule type="cellIs" dxfId="17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AU55"/>
  <sheetViews>
    <sheetView tabSelected="1" view="pageBreakPreview" zoomScale="40" zoomScaleNormal="55" zoomScaleSheetLayoutView="40" workbookViewId="0">
      <selection sqref="A1:X2"/>
    </sheetView>
  </sheetViews>
  <sheetFormatPr defaultColWidth="9.109375" defaultRowHeight="13.8" x14ac:dyDescent="0.25"/>
  <cols>
    <col min="1" max="1" width="6.6640625" style="5" customWidth="1"/>
    <col min="2" max="2" width="11.5546875" style="5" customWidth="1"/>
    <col min="3" max="3" width="40.77734375" style="6" customWidth="1"/>
    <col min="4" max="12" width="9.77734375" style="2" customWidth="1"/>
    <col min="13" max="13" width="14.88671875" style="2" customWidth="1"/>
    <col min="14" max="22" width="9.77734375" style="2" customWidth="1"/>
    <col min="23" max="23" width="14.88671875" style="2" customWidth="1"/>
    <col min="24" max="24" width="8.5546875" style="2" hidden="1" customWidth="1"/>
    <col min="25" max="25" width="7.88671875" style="6" customWidth="1"/>
    <col min="26" max="26" width="7.5546875" style="6" customWidth="1"/>
    <col min="27" max="27" width="7.44140625" style="6" customWidth="1"/>
    <col min="28" max="28" width="14" style="6" customWidth="1"/>
    <col min="29" max="36" width="8.77734375" style="6" customWidth="1"/>
    <col min="37" max="37" width="9.109375" style="6" customWidth="1"/>
    <col min="38" max="40" width="9.109375" style="18" hidden="1" customWidth="1"/>
    <col min="41" max="47" width="9.109375" style="6" hidden="1" customWidth="1"/>
    <col min="48" max="48" width="9.109375" style="6" customWidth="1"/>
    <col min="49" max="16384" width="9.109375" style="6"/>
  </cols>
  <sheetData>
    <row r="1" spans="1:47" ht="49.95" customHeight="1" x14ac:dyDescent="0.25">
      <c r="A1" s="272" t="str">
        <f>LİSTE!D5</f>
        <v>BURSA ATATÜRK MESLEKİ VE TEKNİK ANADOLU LİSESİ</v>
      </c>
      <c r="B1" s="273"/>
      <c r="C1" s="273"/>
      <c r="D1" s="273"/>
      <c r="E1" s="273"/>
      <c r="F1" s="273"/>
      <c r="G1" s="273"/>
      <c r="H1" s="273"/>
      <c r="I1" s="273"/>
      <c r="J1" s="273"/>
      <c r="K1" s="273"/>
      <c r="L1" s="273"/>
      <c r="M1" s="273"/>
      <c r="N1" s="273"/>
      <c r="O1" s="273"/>
      <c r="P1" s="273"/>
      <c r="Q1" s="273"/>
      <c r="R1" s="273"/>
      <c r="S1" s="273"/>
      <c r="T1" s="273"/>
      <c r="U1" s="273"/>
      <c r="V1" s="273"/>
      <c r="W1" s="273"/>
      <c r="X1" s="273"/>
      <c r="Y1" s="293" t="s">
        <v>18</v>
      </c>
      <c r="Z1" s="294"/>
      <c r="AA1" s="294"/>
      <c r="AB1" s="295"/>
      <c r="AC1" s="296" t="str">
        <f>LİSTE!D7</f>
        <v>AMP-11C - EK</v>
      </c>
      <c r="AD1" s="297"/>
      <c r="AE1" s="297"/>
      <c r="AF1" s="297"/>
      <c r="AG1" s="297"/>
      <c r="AH1" s="297"/>
      <c r="AI1" s="297"/>
      <c r="AJ1" s="298"/>
    </row>
    <row r="2" spans="1:47" ht="49.95" customHeight="1" x14ac:dyDescent="0.25">
      <c r="A2" s="274"/>
      <c r="B2" s="275"/>
      <c r="C2" s="275"/>
      <c r="D2" s="275"/>
      <c r="E2" s="275"/>
      <c r="F2" s="275"/>
      <c r="G2" s="275"/>
      <c r="H2" s="275"/>
      <c r="I2" s="275"/>
      <c r="J2" s="275"/>
      <c r="K2" s="275"/>
      <c r="L2" s="275"/>
      <c r="M2" s="275"/>
      <c r="N2" s="275"/>
      <c r="O2" s="275"/>
      <c r="P2" s="275"/>
      <c r="Q2" s="275"/>
      <c r="R2" s="275"/>
      <c r="S2" s="275"/>
      <c r="T2" s="275"/>
      <c r="U2" s="275"/>
      <c r="V2" s="275"/>
      <c r="W2" s="275"/>
      <c r="X2" s="275"/>
      <c r="Y2" s="299" t="s">
        <v>19</v>
      </c>
      <c r="Z2" s="300"/>
      <c r="AA2" s="300"/>
      <c r="AB2" s="301"/>
      <c r="AC2" s="302" t="str">
        <f>LİSTE!D8</f>
        <v>SEÇ. MİKRODENETLEYİCİ</v>
      </c>
      <c r="AD2" s="303"/>
      <c r="AE2" s="303"/>
      <c r="AF2" s="303"/>
      <c r="AG2" s="303"/>
      <c r="AH2" s="303"/>
      <c r="AI2" s="303"/>
      <c r="AJ2" s="304"/>
    </row>
    <row r="3" spans="1:47" ht="49.95" customHeight="1" x14ac:dyDescent="0.25">
      <c r="A3" s="276" t="str">
        <f>LİSTE!D6</f>
        <v>2018 - 2019  EĞİTİM-ÖĞRETİM  YILI  2. DÖNEM PERFORMANS DEĞERLENDİRME</v>
      </c>
      <c r="B3" s="277"/>
      <c r="C3" s="277"/>
      <c r="D3" s="277"/>
      <c r="E3" s="277"/>
      <c r="F3" s="277"/>
      <c r="G3" s="277"/>
      <c r="H3" s="277"/>
      <c r="I3" s="277"/>
      <c r="J3" s="277"/>
      <c r="K3" s="277"/>
      <c r="L3" s="277"/>
      <c r="M3" s="277"/>
      <c r="N3" s="277"/>
      <c r="O3" s="277"/>
      <c r="P3" s="277"/>
      <c r="Q3" s="277"/>
      <c r="R3" s="277"/>
      <c r="S3" s="277"/>
      <c r="T3" s="277"/>
      <c r="U3" s="277"/>
      <c r="V3" s="277"/>
      <c r="W3" s="277"/>
      <c r="X3" s="277"/>
      <c r="Y3" s="101" t="s">
        <v>61</v>
      </c>
      <c r="Z3" s="102"/>
      <c r="AA3" s="102"/>
      <c r="AB3" s="103"/>
      <c r="AC3" s="311">
        <f ca="1">TODAY()</f>
        <v>43506</v>
      </c>
      <c r="AD3" s="312"/>
      <c r="AE3" s="312"/>
      <c r="AF3" s="312"/>
      <c r="AG3" s="312"/>
      <c r="AH3" s="312"/>
      <c r="AI3" s="312"/>
      <c r="AJ3" s="313"/>
    </row>
    <row r="4" spans="1:47" ht="49.95" customHeight="1" x14ac:dyDescent="0.25">
      <c r="A4" s="278"/>
      <c r="B4" s="279"/>
      <c r="C4" s="279"/>
      <c r="D4" s="279"/>
      <c r="E4" s="279"/>
      <c r="F4" s="279"/>
      <c r="G4" s="279"/>
      <c r="H4" s="279"/>
      <c r="I4" s="279"/>
      <c r="J4" s="279"/>
      <c r="K4" s="279"/>
      <c r="L4" s="279"/>
      <c r="M4" s="279"/>
      <c r="N4" s="279"/>
      <c r="O4" s="279"/>
      <c r="P4" s="279"/>
      <c r="Q4" s="279"/>
      <c r="R4" s="279"/>
      <c r="S4" s="279"/>
      <c r="T4" s="279"/>
      <c r="U4" s="279"/>
      <c r="V4" s="279"/>
      <c r="W4" s="279"/>
      <c r="X4" s="279"/>
      <c r="Y4" s="101" t="s">
        <v>21</v>
      </c>
      <c r="Z4" s="102"/>
      <c r="AA4" s="102"/>
      <c r="AB4" s="103"/>
      <c r="AC4" s="302" t="str">
        <f>LİSTE!D9</f>
        <v>SABRİ ÜNAL</v>
      </c>
      <c r="AD4" s="303"/>
      <c r="AE4" s="303"/>
      <c r="AF4" s="303"/>
      <c r="AG4" s="303"/>
      <c r="AH4" s="303"/>
      <c r="AI4" s="303"/>
      <c r="AJ4" s="304"/>
    </row>
    <row r="5" spans="1:47" s="1" customFormat="1" ht="49.95" customHeight="1" x14ac:dyDescent="0.25">
      <c r="A5" s="35" t="s">
        <v>7</v>
      </c>
      <c r="B5" s="36" t="s">
        <v>9</v>
      </c>
      <c r="C5" s="37" t="s">
        <v>32</v>
      </c>
      <c r="D5" s="36" t="s">
        <v>33</v>
      </c>
      <c r="E5" s="36" t="s">
        <v>34</v>
      </c>
      <c r="F5" s="36" t="s">
        <v>35</v>
      </c>
      <c r="G5" s="36" t="s">
        <v>36</v>
      </c>
      <c r="H5" s="36" t="s">
        <v>37</v>
      </c>
      <c r="I5" s="36" t="s">
        <v>38</v>
      </c>
      <c r="J5" s="36" t="s">
        <v>39</v>
      </c>
      <c r="K5" s="36" t="s">
        <v>40</v>
      </c>
      <c r="L5" s="36" t="s">
        <v>41</v>
      </c>
      <c r="M5" s="111" t="s">
        <v>79</v>
      </c>
      <c r="N5" s="36" t="s">
        <v>42</v>
      </c>
      <c r="O5" s="36" t="s">
        <v>43</v>
      </c>
      <c r="P5" s="36" t="s">
        <v>44</v>
      </c>
      <c r="Q5" s="36" t="s">
        <v>45</v>
      </c>
      <c r="R5" s="36" t="s">
        <v>46</v>
      </c>
      <c r="S5" s="36" t="s">
        <v>47</v>
      </c>
      <c r="T5" s="36" t="s">
        <v>48</v>
      </c>
      <c r="U5" s="36" t="s">
        <v>49</v>
      </c>
      <c r="V5" s="36" t="s">
        <v>50</v>
      </c>
      <c r="W5" s="111" t="s">
        <v>80</v>
      </c>
      <c r="X5" s="25" t="s">
        <v>0</v>
      </c>
      <c r="Y5" s="314" t="s">
        <v>8</v>
      </c>
      <c r="Z5" s="315"/>
      <c r="AA5" s="315"/>
      <c r="AB5" s="316"/>
      <c r="AC5" s="317">
        <f>COUNTIF(W7:W46,"&gt;0")</f>
        <v>40</v>
      </c>
      <c r="AD5" s="318"/>
      <c r="AE5" s="318"/>
      <c r="AF5" s="318"/>
      <c r="AG5" s="318"/>
      <c r="AH5" s="318"/>
      <c r="AI5" s="318"/>
      <c r="AJ5" s="319"/>
      <c r="AL5" s="21"/>
      <c r="AM5" s="21"/>
      <c r="AN5" s="21"/>
    </row>
    <row r="6" spans="1:47" ht="49.95" customHeight="1" x14ac:dyDescent="0.4">
      <c r="A6" s="64"/>
      <c r="B6" s="65"/>
      <c r="C6" s="66" t="s">
        <v>3</v>
      </c>
      <c r="D6" s="67">
        <f>'1'!AA4</f>
        <v>100</v>
      </c>
      <c r="E6" s="67">
        <f>'2'!AA4</f>
        <v>100</v>
      </c>
      <c r="F6" s="67">
        <f>'3'!AA4</f>
        <v>100</v>
      </c>
      <c r="G6" s="67">
        <f>'4'!AA4</f>
        <v>100</v>
      </c>
      <c r="H6" s="67">
        <f>'5'!AA4</f>
        <v>100</v>
      </c>
      <c r="I6" s="67">
        <f>'6'!AA4</f>
        <v>100</v>
      </c>
      <c r="J6" s="67">
        <f>'7'!AA4</f>
        <v>100</v>
      </c>
      <c r="K6" s="67">
        <f>'8'!AA4</f>
        <v>100</v>
      </c>
      <c r="L6" s="67">
        <f>'9'!AA4</f>
        <v>100</v>
      </c>
      <c r="M6" s="111">
        <v>100</v>
      </c>
      <c r="N6" s="67">
        <f>'10'!AA4</f>
        <v>100</v>
      </c>
      <c r="O6" s="67">
        <f>'11'!AA4</f>
        <v>100</v>
      </c>
      <c r="P6" s="67">
        <f>'12'!AA4</f>
        <v>100</v>
      </c>
      <c r="Q6" s="67">
        <f>'13'!AA4</f>
        <v>100</v>
      </c>
      <c r="R6" s="67">
        <f>'14'!AA4</f>
        <v>100</v>
      </c>
      <c r="S6" s="67">
        <f>'15'!AA4</f>
        <v>100</v>
      </c>
      <c r="T6" s="67">
        <f>'16'!AA4</f>
        <v>100</v>
      </c>
      <c r="U6" s="67">
        <f>'17'!AA4</f>
        <v>100</v>
      </c>
      <c r="V6" s="67">
        <f>'18'!AA4</f>
        <v>100</v>
      </c>
      <c r="W6" s="111">
        <v>100</v>
      </c>
      <c r="X6" s="27">
        <f>IF(W6&gt;100,ERROR,IF(W6&gt;=85,5,IF(W6&gt;=70,4,IF(W6&gt;=55,3,IF(W6&gt;=45,2,IF(W6&gt;=0,1,"ERROR"))))))</f>
        <v>5</v>
      </c>
      <c r="Y6" s="305" t="s">
        <v>51</v>
      </c>
      <c r="Z6" s="306"/>
      <c r="AA6" s="306"/>
      <c r="AB6" s="307"/>
      <c r="AC6" s="320">
        <f>('1'!X3+'2'!X3+'3'!X3+'4'!X3+'5'!X3+'6'!X3+'7'!X3+'8'!X3+'9'!X3)</f>
        <v>9</v>
      </c>
      <c r="AD6" s="320"/>
      <c r="AE6" s="320"/>
      <c r="AF6" s="320">
        <f>('10'!X3+'11'!X3+'12'!X3+'13'!X3+'14'!X3+'15'!X3+'16'!X3+'17'!X3+'18'!X3)</f>
        <v>9</v>
      </c>
      <c r="AG6" s="320"/>
      <c r="AH6" s="320"/>
      <c r="AI6" s="320">
        <f>(AC6+AF6)</f>
        <v>18</v>
      </c>
      <c r="AJ6" s="321"/>
    </row>
    <row r="7" spans="1:47" ht="27" customHeight="1" thickBot="1" x14ac:dyDescent="0.3">
      <c r="A7" s="32">
        <f>IF(LİSTE!H7&gt;0,LİSTE!H7,"")</f>
        <v>1</v>
      </c>
      <c r="B7" s="33">
        <f>IF(LİSTE!I7&gt;0,LİSTE!I7,"")</f>
        <v>1001</v>
      </c>
      <c r="C7" s="34" t="str">
        <f>IF(LİSTE!J7&gt;0,LİSTE!J7,"")</f>
        <v>ÖĞRENCİ-1</v>
      </c>
      <c r="D7" s="31">
        <f>IF('1'!K5="","",'1'!K5)</f>
        <v>100</v>
      </c>
      <c r="E7" s="31">
        <f>IF('2'!K5="","",'2'!K5)</f>
        <v>100</v>
      </c>
      <c r="F7" s="31">
        <f>IF('3'!K5="","",'3'!K5)</f>
        <v>100</v>
      </c>
      <c r="G7" s="31">
        <f>IF('4'!K5="","",'4'!K5)</f>
        <v>100</v>
      </c>
      <c r="H7" s="31">
        <f>IF('5'!K5="","",'5'!K5)</f>
        <v>100</v>
      </c>
      <c r="I7" s="31">
        <f>IF('6'!K5="","",'6'!K5)</f>
        <v>100</v>
      </c>
      <c r="J7" s="31">
        <f>IF('7'!K5="","",'7'!K5)</f>
        <v>100</v>
      </c>
      <c r="K7" s="31">
        <f>IF('8'!K5="","",'8'!K5)</f>
        <v>100</v>
      </c>
      <c r="L7" s="31">
        <f>IF('9'!K5="","",'9'!K5)</f>
        <v>100</v>
      </c>
      <c r="M7" s="97">
        <f>IF(MOD(AT7,5)&gt;0,AT7-MOD(AT7,5)+5,AT7)</f>
        <v>100</v>
      </c>
      <c r="N7" s="31">
        <f>IF('10'!K5="","",'10'!K5)</f>
        <v>100</v>
      </c>
      <c r="O7" s="31">
        <f>IF('11'!K5="","",'11'!K5)</f>
        <v>100</v>
      </c>
      <c r="P7" s="31">
        <f>IF('12'!K5="","",'12'!K5)</f>
        <v>100</v>
      </c>
      <c r="Q7" s="31">
        <f>IF('13'!K5="","",'13'!K5)</f>
        <v>100</v>
      </c>
      <c r="R7" s="31">
        <f>IF('14'!K5="","",'14'!K5)</f>
        <v>100</v>
      </c>
      <c r="S7" s="31">
        <f>IF('15'!K5="","",'15'!K5)</f>
        <v>100</v>
      </c>
      <c r="T7" s="31">
        <f>IF('16'!K5="","",'16'!K5)</f>
        <v>100</v>
      </c>
      <c r="U7" s="31">
        <f>IF('17'!K5="","",'17'!K5)</f>
        <v>100</v>
      </c>
      <c r="V7" s="31">
        <f>IF('18'!K5="","",'18'!K5)</f>
        <v>100</v>
      </c>
      <c r="W7" s="97">
        <f>IF(MOD(AU7,5)&gt;0,AU7-MOD(AU7,5)+5,AU7)</f>
        <v>100</v>
      </c>
      <c r="X7" s="28">
        <f>IF(W7&gt;100,"",IF(W7&gt;=85,5,IF(W7&gt;=70,4,IF(W7&gt;=60,3,IF(W7&gt;=50,2,IF(W7&lt;50,1,))))))</f>
        <v>5</v>
      </c>
      <c r="Y7" s="308"/>
      <c r="Z7" s="309"/>
      <c r="AA7" s="309"/>
      <c r="AB7" s="310"/>
      <c r="AC7" s="322" t="s">
        <v>81</v>
      </c>
      <c r="AD7" s="322"/>
      <c r="AE7" s="322"/>
      <c r="AF7" s="322" t="s">
        <v>82</v>
      </c>
      <c r="AG7" s="322"/>
      <c r="AH7" s="322"/>
      <c r="AI7" s="322" t="s">
        <v>83</v>
      </c>
      <c r="AJ7" s="323"/>
      <c r="AL7" s="18">
        <f>AC6</f>
        <v>9</v>
      </c>
      <c r="AM7" s="18">
        <f t="shared" ref="AM7:AM34" si="0">COUNTIF(D7:L7,"M")</f>
        <v>0</v>
      </c>
      <c r="AN7" s="18">
        <f>AL7-AM7</f>
        <v>9</v>
      </c>
      <c r="AP7" s="18">
        <f>AF6</f>
        <v>9</v>
      </c>
      <c r="AQ7" s="18">
        <f>COUNTIF(N7:V7,"M")</f>
        <v>0</v>
      </c>
      <c r="AR7" s="18">
        <f>AP7-AQ7</f>
        <v>9</v>
      </c>
      <c r="AT7" s="6">
        <f>IF(SUM(D7:L7)&gt;0,(SUM(D7:L7)/AN7),0)</f>
        <v>100</v>
      </c>
      <c r="AU7" s="6">
        <f>IF(SUM(N7:V7)&gt;0,(SUM(N7:V7)/AR7),0)</f>
        <v>100</v>
      </c>
    </row>
    <row r="8" spans="1:47" ht="27" customHeight="1" x14ac:dyDescent="0.25">
      <c r="A8" s="32">
        <f>IF(LİSTE!H8&gt;0,LİSTE!H8,"")</f>
        <v>2</v>
      </c>
      <c r="B8" s="33">
        <f>IF(LİSTE!I8&gt;0,LİSTE!I8,"")</f>
        <v>1002</v>
      </c>
      <c r="C8" s="34" t="str">
        <f>IF(LİSTE!J8&gt;0,LİSTE!J8,"")</f>
        <v>ÖĞRENCİ-2</v>
      </c>
      <c r="D8" s="31">
        <f>IF('1'!K6="","",'1'!K6)</f>
        <v>100</v>
      </c>
      <c r="E8" s="31">
        <f>IF('2'!K6="","",'2'!K6)</f>
        <v>100</v>
      </c>
      <c r="F8" s="31">
        <f>IF('3'!K6="","",'3'!K6)</f>
        <v>100</v>
      </c>
      <c r="G8" s="31">
        <f>IF('4'!K6="","",'4'!K6)</f>
        <v>100</v>
      </c>
      <c r="H8" s="31">
        <f>IF('5'!K6="","",'5'!K6)</f>
        <v>100</v>
      </c>
      <c r="I8" s="31">
        <f>IF('6'!K6="","",'6'!K6)</f>
        <v>100</v>
      </c>
      <c r="J8" s="31">
        <f>IF('7'!K6="","",'7'!K6)</f>
        <v>100</v>
      </c>
      <c r="K8" s="31">
        <f>IF('8'!K6="","",'8'!K6)</f>
        <v>100</v>
      </c>
      <c r="L8" s="31">
        <f>IF('9'!K6="","",'9'!K6)</f>
        <v>100</v>
      </c>
      <c r="M8" s="97">
        <f t="shared" ref="M8:M46" si="1">IF(MOD(AT8,5)&gt;0,AT8-MOD(AT8,5)+5,AT8)</f>
        <v>100</v>
      </c>
      <c r="N8" s="31">
        <f>IF('10'!K6="","",'10'!K6)</f>
        <v>100</v>
      </c>
      <c r="O8" s="31">
        <f>IF('11'!K6="","",'11'!K6)</f>
        <v>100</v>
      </c>
      <c r="P8" s="31">
        <f>IF('12'!K6="","",'12'!K6)</f>
        <v>100</v>
      </c>
      <c r="Q8" s="31">
        <f>IF('13'!K6="","",'13'!K6)</f>
        <v>100</v>
      </c>
      <c r="R8" s="31">
        <f>IF('14'!K6="","",'14'!K6)</f>
        <v>100</v>
      </c>
      <c r="S8" s="31">
        <f>IF('15'!K6="","",'15'!K6)</f>
        <v>100</v>
      </c>
      <c r="T8" s="31">
        <f>IF('16'!K6="","",'16'!K6)</f>
        <v>100</v>
      </c>
      <c r="U8" s="31">
        <f>IF('17'!K6="","",'17'!K6)</f>
        <v>100</v>
      </c>
      <c r="V8" s="31">
        <f>IF('18'!K6="","",'18'!K6)</f>
        <v>100</v>
      </c>
      <c r="W8" s="97">
        <f t="shared" ref="W8:W46" si="2">IF(MOD(AU8,5)&gt;0,AU8-MOD(AU8,5)+5,AU8)</f>
        <v>100</v>
      </c>
      <c r="X8" s="28">
        <f t="shared" ref="X8:X27" si="3">IF(W8&gt;100,"",IF(W8&gt;=85,5,IF(W8&gt;=70,4,IF(W8&gt;=60,3,IF(W8&gt;=50,2,IF(W8&lt;50,1,))))))</f>
        <v>5</v>
      </c>
      <c r="Y8" s="280" t="str">
        <f>LİSTE!C11</f>
        <v>PERF. SIRA</v>
      </c>
      <c r="Z8" s="281"/>
      <c r="AA8" s="282"/>
      <c r="AB8" s="286" t="str">
        <f>LİSTE!D11</f>
        <v>PERFORMANS KONUSU</v>
      </c>
      <c r="AC8" s="281"/>
      <c r="AD8" s="281"/>
      <c r="AE8" s="281"/>
      <c r="AF8" s="281"/>
      <c r="AG8" s="281"/>
      <c r="AH8" s="281"/>
      <c r="AI8" s="281"/>
      <c r="AJ8" s="287"/>
      <c r="AL8" s="18">
        <f>AL7</f>
        <v>9</v>
      </c>
      <c r="AM8" s="18">
        <f t="shared" si="0"/>
        <v>0</v>
      </c>
      <c r="AN8" s="18">
        <f>AL8-AM8</f>
        <v>9</v>
      </c>
      <c r="AP8" s="18">
        <f>AP7</f>
        <v>9</v>
      </c>
      <c r="AQ8" s="18">
        <f t="shared" ref="AQ8:AQ34" si="4">COUNTIF(N8:V8,"M")</f>
        <v>0</v>
      </c>
      <c r="AR8" s="18">
        <f>AP8-AQ8</f>
        <v>9</v>
      </c>
      <c r="AT8" s="6">
        <f t="shared" ref="AT8:AT34" si="5">IF(SUM(D8:L8)&gt;0,(SUM(D8:L8)/AN8),0)</f>
        <v>100</v>
      </c>
      <c r="AU8" s="6">
        <f t="shared" ref="AU8:AU34" si="6">IF(SUM(N8:V8)&gt;0,(SUM(N8:V8)/AR8),0)</f>
        <v>100</v>
      </c>
    </row>
    <row r="9" spans="1:47" ht="27" customHeight="1" x14ac:dyDescent="0.25">
      <c r="A9" s="32">
        <f>IF(LİSTE!H9&gt;0,LİSTE!H9,"")</f>
        <v>3</v>
      </c>
      <c r="B9" s="33">
        <f>IF(LİSTE!I9&gt;0,LİSTE!I9,"")</f>
        <v>1003</v>
      </c>
      <c r="C9" s="34" t="str">
        <f>IF(LİSTE!J9&gt;0,LİSTE!J9,"")</f>
        <v>ÖĞRENCİ-3</v>
      </c>
      <c r="D9" s="31">
        <f>IF('1'!K7="","",'1'!K7)</f>
        <v>100</v>
      </c>
      <c r="E9" s="31">
        <f>IF('2'!K7="","",'2'!K7)</f>
        <v>100</v>
      </c>
      <c r="F9" s="31">
        <f>IF('3'!K7="","",'3'!K7)</f>
        <v>100</v>
      </c>
      <c r="G9" s="31">
        <f>IF('4'!K7="","",'4'!K7)</f>
        <v>100</v>
      </c>
      <c r="H9" s="31">
        <f>IF('5'!K7="","",'5'!K7)</f>
        <v>100</v>
      </c>
      <c r="I9" s="31">
        <f>IF('6'!K7="","",'6'!K7)</f>
        <v>100</v>
      </c>
      <c r="J9" s="31">
        <f>IF('7'!K7="","",'7'!K7)</f>
        <v>100</v>
      </c>
      <c r="K9" s="31">
        <f>IF('8'!K7="","",'8'!K7)</f>
        <v>100</v>
      </c>
      <c r="L9" s="31">
        <f>IF('9'!K7="","",'9'!K7)</f>
        <v>100</v>
      </c>
      <c r="M9" s="97">
        <f t="shared" si="1"/>
        <v>100</v>
      </c>
      <c r="N9" s="31">
        <f>IF('10'!K7="","",'10'!K7)</f>
        <v>100</v>
      </c>
      <c r="O9" s="31">
        <f>IF('11'!K7="","",'11'!K7)</f>
        <v>100</v>
      </c>
      <c r="P9" s="31">
        <f>IF('12'!K7="","",'12'!K7)</f>
        <v>100</v>
      </c>
      <c r="Q9" s="31">
        <f>IF('13'!K7="","",'13'!K7)</f>
        <v>100</v>
      </c>
      <c r="R9" s="31">
        <f>IF('14'!K7="","",'14'!K7)</f>
        <v>100</v>
      </c>
      <c r="S9" s="31">
        <f>IF('15'!K7="","",'15'!K7)</f>
        <v>100</v>
      </c>
      <c r="T9" s="31">
        <f>IF('16'!K7="","",'16'!K7)</f>
        <v>100</v>
      </c>
      <c r="U9" s="31">
        <f>IF('17'!K7="","",'17'!K7)</f>
        <v>100</v>
      </c>
      <c r="V9" s="31">
        <f>IF('18'!K7="","",'18'!K7)</f>
        <v>100</v>
      </c>
      <c r="W9" s="97">
        <f t="shared" si="2"/>
        <v>100</v>
      </c>
      <c r="X9" s="28">
        <f t="shared" si="3"/>
        <v>5</v>
      </c>
      <c r="Y9" s="283"/>
      <c r="Z9" s="284"/>
      <c r="AA9" s="285"/>
      <c r="AB9" s="288"/>
      <c r="AC9" s="284"/>
      <c r="AD9" s="284"/>
      <c r="AE9" s="284"/>
      <c r="AF9" s="284"/>
      <c r="AG9" s="284"/>
      <c r="AH9" s="284"/>
      <c r="AI9" s="284"/>
      <c r="AJ9" s="289"/>
      <c r="AL9" s="18">
        <f t="shared" ref="AL9:AL46" si="7">AL8</f>
        <v>9</v>
      </c>
      <c r="AM9" s="18">
        <f t="shared" si="0"/>
        <v>0</v>
      </c>
      <c r="AN9" s="18">
        <f t="shared" ref="AN9:AN34" si="8">AL9-AM9</f>
        <v>9</v>
      </c>
      <c r="AP9" s="18">
        <f>AP8</f>
        <v>9</v>
      </c>
      <c r="AQ9" s="18">
        <f t="shared" si="4"/>
        <v>0</v>
      </c>
      <c r="AR9" s="18">
        <f t="shared" ref="AR9:AR18" si="9">AP9-AQ9</f>
        <v>9</v>
      </c>
      <c r="AT9" s="6">
        <f t="shared" si="5"/>
        <v>100</v>
      </c>
      <c r="AU9" s="6">
        <f t="shared" si="6"/>
        <v>100</v>
      </c>
    </row>
    <row r="10" spans="1:47" ht="27" customHeight="1" x14ac:dyDescent="0.25">
      <c r="A10" s="32">
        <f>IF(LİSTE!H10&gt;0,LİSTE!H10,"")</f>
        <v>4</v>
      </c>
      <c r="B10" s="33">
        <f>IF(LİSTE!I10&gt;0,LİSTE!I10,"")</f>
        <v>1004</v>
      </c>
      <c r="C10" s="34" t="str">
        <f>IF(LİSTE!J10&gt;0,LİSTE!J10,"")</f>
        <v>ÖĞRENCİ-4</v>
      </c>
      <c r="D10" s="31">
        <f>IF('1'!K8="","",'1'!K8)</f>
        <v>100</v>
      </c>
      <c r="E10" s="31">
        <f>IF('2'!K8="","",'2'!K8)</f>
        <v>100</v>
      </c>
      <c r="F10" s="31">
        <f>IF('3'!K8="","",'3'!K8)</f>
        <v>100</v>
      </c>
      <c r="G10" s="31">
        <f>IF('4'!K8="","",'4'!K8)</f>
        <v>100</v>
      </c>
      <c r="H10" s="31">
        <f>IF('5'!K8="","",'5'!K8)</f>
        <v>100</v>
      </c>
      <c r="I10" s="31">
        <f>IF('6'!K8="","",'6'!K8)</f>
        <v>100</v>
      </c>
      <c r="J10" s="31">
        <f>IF('7'!K8="","",'7'!K8)</f>
        <v>100</v>
      </c>
      <c r="K10" s="31">
        <f>IF('8'!K8="","",'8'!K8)</f>
        <v>100</v>
      </c>
      <c r="L10" s="31">
        <f>IF('9'!K8="","",'9'!K8)</f>
        <v>100</v>
      </c>
      <c r="M10" s="97">
        <f t="shared" si="1"/>
        <v>100</v>
      </c>
      <c r="N10" s="31">
        <f>IF('10'!K8="","",'10'!K8)</f>
        <v>100</v>
      </c>
      <c r="O10" s="31">
        <f>IF('11'!K8="","",'11'!K8)</f>
        <v>100</v>
      </c>
      <c r="P10" s="31">
        <f>IF('12'!K8="","",'12'!K8)</f>
        <v>100</v>
      </c>
      <c r="Q10" s="31">
        <f>IF('13'!K8="","",'13'!K8)</f>
        <v>100</v>
      </c>
      <c r="R10" s="31">
        <f>IF('14'!K8="","",'14'!K8)</f>
        <v>100</v>
      </c>
      <c r="S10" s="31">
        <f>IF('15'!K8="","",'15'!K8)</f>
        <v>100</v>
      </c>
      <c r="T10" s="31">
        <f>IF('16'!K8="","",'16'!K8)</f>
        <v>100</v>
      </c>
      <c r="U10" s="31">
        <f>IF('17'!K8="","",'17'!K8)</f>
        <v>100</v>
      </c>
      <c r="V10" s="31">
        <f>IF('18'!K8="","",'18'!K8)</f>
        <v>100</v>
      </c>
      <c r="W10" s="97">
        <f t="shared" si="2"/>
        <v>100</v>
      </c>
      <c r="X10" s="28">
        <f t="shared" si="3"/>
        <v>5</v>
      </c>
      <c r="Y10" s="290" t="str">
        <f>LİSTE!C12</f>
        <v>PERF. KON. - 1</v>
      </c>
      <c r="Z10" s="291"/>
      <c r="AA10" s="292"/>
      <c r="AB10" s="251" t="str">
        <f>LİSTE!D12</f>
        <v>Derse vaktinde gelmesi</v>
      </c>
      <c r="AC10" s="252"/>
      <c r="AD10" s="252"/>
      <c r="AE10" s="252"/>
      <c r="AF10" s="252"/>
      <c r="AG10" s="252"/>
      <c r="AH10" s="252"/>
      <c r="AI10" s="252"/>
      <c r="AJ10" s="253"/>
      <c r="AL10" s="18">
        <f t="shared" si="7"/>
        <v>9</v>
      </c>
      <c r="AM10" s="18">
        <f t="shared" si="0"/>
        <v>0</v>
      </c>
      <c r="AN10" s="18">
        <f t="shared" si="8"/>
        <v>9</v>
      </c>
      <c r="AP10" s="18">
        <f t="shared" ref="AP10:AP46" si="10">AP9</f>
        <v>9</v>
      </c>
      <c r="AQ10" s="18">
        <f t="shared" si="4"/>
        <v>0</v>
      </c>
      <c r="AR10" s="18">
        <f t="shared" si="9"/>
        <v>9</v>
      </c>
      <c r="AT10" s="6">
        <f t="shared" si="5"/>
        <v>100</v>
      </c>
      <c r="AU10" s="6">
        <f t="shared" si="6"/>
        <v>100</v>
      </c>
    </row>
    <row r="11" spans="1:47" ht="27" customHeight="1" x14ac:dyDescent="0.25">
      <c r="A11" s="32">
        <f>IF(LİSTE!H11&gt;0,LİSTE!H11,"")</f>
        <v>5</v>
      </c>
      <c r="B11" s="33">
        <f>IF(LİSTE!I11&gt;0,LİSTE!I11,"")</f>
        <v>1005</v>
      </c>
      <c r="C11" s="34" t="str">
        <f>IF(LİSTE!J11&gt;0,LİSTE!J11,"")</f>
        <v>ÖĞRENCİ-5</v>
      </c>
      <c r="D11" s="31">
        <f>IF('1'!K9="","",'1'!K9)</f>
        <v>100</v>
      </c>
      <c r="E11" s="31">
        <f>IF('2'!K9="","",'2'!K9)</f>
        <v>100</v>
      </c>
      <c r="F11" s="31">
        <f>IF('3'!K9="","",'3'!K9)</f>
        <v>100</v>
      </c>
      <c r="G11" s="31">
        <f>IF('4'!K9="","",'4'!K9)</f>
        <v>100</v>
      </c>
      <c r="H11" s="31">
        <f>IF('5'!K9="","",'5'!K9)</f>
        <v>100</v>
      </c>
      <c r="I11" s="31">
        <f>IF('6'!K9="","",'6'!K9)</f>
        <v>100</v>
      </c>
      <c r="J11" s="31">
        <f>IF('7'!K9="","",'7'!K9)</f>
        <v>100</v>
      </c>
      <c r="K11" s="31">
        <f>IF('8'!K9="","",'8'!K9)</f>
        <v>100</v>
      </c>
      <c r="L11" s="31">
        <f>IF('9'!K9="","",'9'!K9)</f>
        <v>100</v>
      </c>
      <c r="M11" s="97">
        <f t="shared" si="1"/>
        <v>100</v>
      </c>
      <c r="N11" s="31">
        <f>IF('10'!K9="","",'10'!K9)</f>
        <v>100</v>
      </c>
      <c r="O11" s="31">
        <f>IF('11'!K9="","",'11'!K9)</f>
        <v>100</v>
      </c>
      <c r="P11" s="31">
        <f>IF('12'!K9="","",'12'!K9)</f>
        <v>100</v>
      </c>
      <c r="Q11" s="31">
        <f>IF('13'!K9="","",'13'!K9)</f>
        <v>100</v>
      </c>
      <c r="R11" s="31">
        <f>IF('14'!K9="","",'14'!K9)</f>
        <v>100</v>
      </c>
      <c r="S11" s="31">
        <f>IF('15'!K9="","",'15'!K9)</f>
        <v>100</v>
      </c>
      <c r="T11" s="31">
        <f>IF('16'!K9="","",'16'!K9)</f>
        <v>100</v>
      </c>
      <c r="U11" s="31">
        <f>IF('17'!K9="","",'17'!K9)</f>
        <v>100</v>
      </c>
      <c r="V11" s="31">
        <f>IF('18'!K9="","",'18'!K9)</f>
        <v>100</v>
      </c>
      <c r="W11" s="97">
        <f t="shared" si="2"/>
        <v>100</v>
      </c>
      <c r="X11" s="28">
        <f t="shared" si="3"/>
        <v>5</v>
      </c>
      <c r="Y11" s="290" t="str">
        <f>LİSTE!C13</f>
        <v>PERF. KON. - 2</v>
      </c>
      <c r="Z11" s="291"/>
      <c r="AA11" s="292"/>
      <c r="AB11" s="251" t="str">
        <f>LİSTE!D13</f>
        <v>Ders araç gereçlerini getirmesi</v>
      </c>
      <c r="AC11" s="252"/>
      <c r="AD11" s="252"/>
      <c r="AE11" s="252"/>
      <c r="AF11" s="252"/>
      <c r="AG11" s="252"/>
      <c r="AH11" s="252"/>
      <c r="AI11" s="252"/>
      <c r="AJ11" s="253"/>
      <c r="AL11" s="18">
        <f t="shared" si="7"/>
        <v>9</v>
      </c>
      <c r="AM11" s="18">
        <f t="shared" si="0"/>
        <v>0</v>
      </c>
      <c r="AN11" s="18">
        <f t="shared" si="8"/>
        <v>9</v>
      </c>
      <c r="AP11" s="18">
        <f t="shared" si="10"/>
        <v>9</v>
      </c>
      <c r="AQ11" s="18">
        <f t="shared" si="4"/>
        <v>0</v>
      </c>
      <c r="AR11" s="18">
        <f t="shared" si="9"/>
        <v>9</v>
      </c>
      <c r="AT11" s="6">
        <f t="shared" si="5"/>
        <v>100</v>
      </c>
      <c r="AU11" s="6">
        <f t="shared" si="6"/>
        <v>100</v>
      </c>
    </row>
    <row r="12" spans="1:47" ht="27" customHeight="1" x14ac:dyDescent="0.25">
      <c r="A12" s="32">
        <f>IF(LİSTE!H12&gt;0,LİSTE!H12,"")</f>
        <v>6</v>
      </c>
      <c r="B12" s="33">
        <f>IF(LİSTE!I12&gt;0,LİSTE!I12,"")</f>
        <v>1006</v>
      </c>
      <c r="C12" s="34" t="str">
        <f>IF(LİSTE!J12&gt;0,LİSTE!J12,"")</f>
        <v>ÖĞRENCİ-6</v>
      </c>
      <c r="D12" s="31">
        <f>IF('1'!K10="","",'1'!K10)</f>
        <v>100</v>
      </c>
      <c r="E12" s="31">
        <f>IF('2'!K10="","",'2'!K10)</f>
        <v>100</v>
      </c>
      <c r="F12" s="31">
        <f>IF('3'!K10="","",'3'!K10)</f>
        <v>100</v>
      </c>
      <c r="G12" s="31">
        <f>IF('4'!K10="","",'4'!K10)</f>
        <v>100</v>
      </c>
      <c r="H12" s="31">
        <f>IF('5'!K10="","",'5'!K10)</f>
        <v>100</v>
      </c>
      <c r="I12" s="31">
        <f>IF('6'!K10="","",'6'!K10)</f>
        <v>100</v>
      </c>
      <c r="J12" s="31">
        <f>IF('7'!K10="","",'7'!K10)</f>
        <v>100</v>
      </c>
      <c r="K12" s="31">
        <f>IF('8'!K10="","",'8'!K10)</f>
        <v>100</v>
      </c>
      <c r="L12" s="31">
        <f>IF('9'!K10="","",'9'!K10)</f>
        <v>100</v>
      </c>
      <c r="M12" s="97">
        <f t="shared" si="1"/>
        <v>100</v>
      </c>
      <c r="N12" s="31">
        <f>IF('10'!K10="","",'10'!K10)</f>
        <v>100</v>
      </c>
      <c r="O12" s="31">
        <f>IF('11'!K10="","",'11'!K10)</f>
        <v>100</v>
      </c>
      <c r="P12" s="31">
        <f>IF('12'!K10="","",'12'!K10)</f>
        <v>100</v>
      </c>
      <c r="Q12" s="31">
        <f>IF('13'!K10="","",'13'!K10)</f>
        <v>100</v>
      </c>
      <c r="R12" s="31">
        <f>IF('14'!K10="","",'14'!K10)</f>
        <v>100</v>
      </c>
      <c r="S12" s="31">
        <f>IF('15'!K10="","",'15'!K10)</f>
        <v>100</v>
      </c>
      <c r="T12" s="31">
        <f>IF('16'!K10="","",'16'!K10)</f>
        <v>100</v>
      </c>
      <c r="U12" s="31">
        <f>IF('17'!K10="","",'17'!K10)</f>
        <v>100</v>
      </c>
      <c r="V12" s="31">
        <f>IF('18'!K10="","",'18'!K10)</f>
        <v>100</v>
      </c>
      <c r="W12" s="97">
        <f t="shared" si="2"/>
        <v>100</v>
      </c>
      <c r="X12" s="28">
        <f t="shared" si="3"/>
        <v>5</v>
      </c>
      <c r="Y12" s="290" t="str">
        <f>LİSTE!C14</f>
        <v>PERF. KON. - 3</v>
      </c>
      <c r="Z12" s="291"/>
      <c r="AA12" s="292"/>
      <c r="AB12" s="251" t="str">
        <f>LİSTE!D14</f>
        <v>Kılık kıyafet kurallarına uyması</v>
      </c>
      <c r="AC12" s="252"/>
      <c r="AD12" s="252"/>
      <c r="AE12" s="252"/>
      <c r="AF12" s="252"/>
      <c r="AG12" s="252"/>
      <c r="AH12" s="252"/>
      <c r="AI12" s="252"/>
      <c r="AJ12" s="253"/>
      <c r="AL12" s="18">
        <f t="shared" si="7"/>
        <v>9</v>
      </c>
      <c r="AM12" s="18">
        <f t="shared" si="0"/>
        <v>0</v>
      </c>
      <c r="AN12" s="18">
        <f t="shared" si="8"/>
        <v>9</v>
      </c>
      <c r="AP12" s="18">
        <f t="shared" si="10"/>
        <v>9</v>
      </c>
      <c r="AQ12" s="18">
        <f t="shared" si="4"/>
        <v>0</v>
      </c>
      <c r="AR12" s="18">
        <f t="shared" si="9"/>
        <v>9</v>
      </c>
      <c r="AT12" s="6">
        <f t="shared" si="5"/>
        <v>100</v>
      </c>
      <c r="AU12" s="6">
        <f t="shared" si="6"/>
        <v>100</v>
      </c>
    </row>
    <row r="13" spans="1:47" ht="27" customHeight="1" x14ac:dyDescent="0.25">
      <c r="A13" s="32">
        <f>IF(LİSTE!H13&gt;0,LİSTE!H13,"")</f>
        <v>7</v>
      </c>
      <c r="B13" s="33">
        <f>IF(LİSTE!I13&gt;0,LİSTE!I13,"")</f>
        <v>1007</v>
      </c>
      <c r="C13" s="34" t="str">
        <f>IF(LİSTE!J13&gt;0,LİSTE!J13,"")</f>
        <v>ÖĞRENCİ-7</v>
      </c>
      <c r="D13" s="31">
        <f>IF('1'!K11="","",'1'!K11)</f>
        <v>100</v>
      </c>
      <c r="E13" s="31">
        <f>IF('2'!K11="","",'2'!K11)</f>
        <v>100</v>
      </c>
      <c r="F13" s="31">
        <f>IF('3'!K11="","",'3'!K11)</f>
        <v>100</v>
      </c>
      <c r="G13" s="31">
        <f>IF('4'!K11="","",'4'!K11)</f>
        <v>100</v>
      </c>
      <c r="H13" s="31">
        <f>IF('5'!K11="","",'5'!K11)</f>
        <v>100</v>
      </c>
      <c r="I13" s="31">
        <f>IF('6'!K11="","",'6'!K11)</f>
        <v>100</v>
      </c>
      <c r="J13" s="31">
        <f>IF('7'!K11="","",'7'!K11)</f>
        <v>100</v>
      </c>
      <c r="K13" s="31">
        <f>IF('8'!K11="","",'8'!K11)</f>
        <v>100</v>
      </c>
      <c r="L13" s="31">
        <f>IF('9'!K11="","",'9'!K11)</f>
        <v>100</v>
      </c>
      <c r="M13" s="97">
        <f t="shared" si="1"/>
        <v>100</v>
      </c>
      <c r="N13" s="31">
        <f>IF('10'!K11="","",'10'!K11)</f>
        <v>100</v>
      </c>
      <c r="O13" s="31">
        <f>IF('11'!K11="","",'11'!K11)</f>
        <v>100</v>
      </c>
      <c r="P13" s="31">
        <f>IF('12'!K11="","",'12'!K11)</f>
        <v>100</v>
      </c>
      <c r="Q13" s="31">
        <f>IF('13'!K11="","",'13'!K11)</f>
        <v>100</v>
      </c>
      <c r="R13" s="31">
        <f>IF('14'!K11="","",'14'!K11)</f>
        <v>100</v>
      </c>
      <c r="S13" s="31">
        <f>IF('15'!K11="","",'15'!K11)</f>
        <v>100</v>
      </c>
      <c r="T13" s="31">
        <f>IF('16'!K11="","",'16'!K11)</f>
        <v>100</v>
      </c>
      <c r="U13" s="31">
        <f>IF('17'!K11="","",'17'!K11)</f>
        <v>100</v>
      </c>
      <c r="V13" s="31">
        <f>IF('18'!K11="","",'18'!K11)</f>
        <v>100</v>
      </c>
      <c r="W13" s="97">
        <f t="shared" si="2"/>
        <v>100</v>
      </c>
      <c r="X13" s="28">
        <f t="shared" si="3"/>
        <v>5</v>
      </c>
      <c r="Y13" s="290" t="str">
        <f>LİSTE!C15</f>
        <v>PERF. KON. - 4</v>
      </c>
      <c r="Z13" s="291"/>
      <c r="AA13" s="292"/>
      <c r="AB13" s="251" t="str">
        <f>LİSTE!D15</f>
        <v>Saygı çerçevesinde davranışlar</v>
      </c>
      <c r="AC13" s="252"/>
      <c r="AD13" s="252"/>
      <c r="AE13" s="252"/>
      <c r="AF13" s="252"/>
      <c r="AG13" s="252"/>
      <c r="AH13" s="252"/>
      <c r="AI13" s="252"/>
      <c r="AJ13" s="253"/>
      <c r="AL13" s="18">
        <f t="shared" si="7"/>
        <v>9</v>
      </c>
      <c r="AM13" s="18">
        <f t="shared" si="0"/>
        <v>0</v>
      </c>
      <c r="AN13" s="18">
        <f t="shared" si="8"/>
        <v>9</v>
      </c>
      <c r="AP13" s="18">
        <f t="shared" si="10"/>
        <v>9</v>
      </c>
      <c r="AQ13" s="18">
        <f t="shared" si="4"/>
        <v>0</v>
      </c>
      <c r="AR13" s="18">
        <f t="shared" si="9"/>
        <v>9</v>
      </c>
      <c r="AT13" s="6">
        <f t="shared" si="5"/>
        <v>100</v>
      </c>
      <c r="AU13" s="6">
        <f t="shared" si="6"/>
        <v>100</v>
      </c>
    </row>
    <row r="14" spans="1:47" ht="27" customHeight="1" x14ac:dyDescent="0.25">
      <c r="A14" s="32">
        <f>IF(LİSTE!H14&gt;0,LİSTE!H14,"")</f>
        <v>8</v>
      </c>
      <c r="B14" s="33">
        <f>IF(LİSTE!I14&gt;0,LİSTE!I14,"")</f>
        <v>1008</v>
      </c>
      <c r="C14" s="34" t="str">
        <f>IF(LİSTE!J14&gt;0,LİSTE!J14,"")</f>
        <v>ÖĞRENCİ-8</v>
      </c>
      <c r="D14" s="31">
        <f>IF('1'!K12="","",'1'!K12)</f>
        <v>100</v>
      </c>
      <c r="E14" s="31">
        <f>IF('2'!K12="","",'2'!K12)</f>
        <v>100</v>
      </c>
      <c r="F14" s="31">
        <f>IF('3'!K12="","",'3'!K12)</f>
        <v>100</v>
      </c>
      <c r="G14" s="31">
        <f>IF('4'!K12="","",'4'!K12)</f>
        <v>100</v>
      </c>
      <c r="H14" s="31">
        <f>IF('5'!K12="","",'5'!K12)</f>
        <v>100</v>
      </c>
      <c r="I14" s="31">
        <f>IF('6'!K12="","",'6'!K12)</f>
        <v>100</v>
      </c>
      <c r="J14" s="31">
        <f>IF('7'!K12="","",'7'!K12)</f>
        <v>100</v>
      </c>
      <c r="K14" s="31">
        <f>IF('8'!K12="","",'8'!K12)</f>
        <v>100</v>
      </c>
      <c r="L14" s="31">
        <f>IF('9'!K12="","",'9'!K12)</f>
        <v>100</v>
      </c>
      <c r="M14" s="97">
        <f t="shared" si="1"/>
        <v>100</v>
      </c>
      <c r="N14" s="31">
        <f>IF('10'!K12="","",'10'!K12)</f>
        <v>100</v>
      </c>
      <c r="O14" s="31">
        <f>IF('11'!K12="","",'11'!K12)</f>
        <v>100</v>
      </c>
      <c r="P14" s="31">
        <f>IF('12'!K12="","",'12'!K12)</f>
        <v>100</v>
      </c>
      <c r="Q14" s="31">
        <f>IF('13'!K12="","",'13'!K12)</f>
        <v>100</v>
      </c>
      <c r="R14" s="31">
        <f>IF('14'!K12="","",'14'!K12)</f>
        <v>100</v>
      </c>
      <c r="S14" s="31">
        <f>IF('15'!K12="","",'15'!K12)</f>
        <v>100</v>
      </c>
      <c r="T14" s="31">
        <f>IF('16'!K12="","",'16'!K12)</f>
        <v>100</v>
      </c>
      <c r="U14" s="31">
        <f>IF('17'!K12="","",'17'!K12)</f>
        <v>100</v>
      </c>
      <c r="V14" s="31">
        <f>IF('18'!K12="","",'18'!K12)</f>
        <v>100</v>
      </c>
      <c r="W14" s="97">
        <f t="shared" si="2"/>
        <v>100</v>
      </c>
      <c r="X14" s="28">
        <f t="shared" si="3"/>
        <v>5</v>
      </c>
      <c r="Y14" s="290" t="str">
        <f>LİSTE!C16</f>
        <v>PERF. KON. - 5</v>
      </c>
      <c r="Z14" s="291"/>
      <c r="AA14" s="292"/>
      <c r="AB14" s="251" t="str">
        <f>LİSTE!D16</f>
        <v>Derse aktif katılımı</v>
      </c>
      <c r="AC14" s="252"/>
      <c r="AD14" s="252"/>
      <c r="AE14" s="252"/>
      <c r="AF14" s="252"/>
      <c r="AG14" s="252"/>
      <c r="AH14" s="252"/>
      <c r="AI14" s="252"/>
      <c r="AJ14" s="253"/>
      <c r="AL14" s="18">
        <f t="shared" si="7"/>
        <v>9</v>
      </c>
      <c r="AM14" s="18">
        <f t="shared" si="0"/>
        <v>0</v>
      </c>
      <c r="AN14" s="18">
        <f t="shared" si="8"/>
        <v>9</v>
      </c>
      <c r="AP14" s="18">
        <f t="shared" si="10"/>
        <v>9</v>
      </c>
      <c r="AQ14" s="18">
        <f t="shared" si="4"/>
        <v>0</v>
      </c>
      <c r="AR14" s="18">
        <f t="shared" si="9"/>
        <v>9</v>
      </c>
      <c r="AT14" s="6">
        <f t="shared" si="5"/>
        <v>100</v>
      </c>
      <c r="AU14" s="6">
        <f t="shared" si="6"/>
        <v>100</v>
      </c>
    </row>
    <row r="15" spans="1:47" ht="27" customHeight="1" thickBot="1" x14ac:dyDescent="0.3">
      <c r="A15" s="32">
        <f>IF(LİSTE!H15&gt;0,LİSTE!H15,"")</f>
        <v>9</v>
      </c>
      <c r="B15" s="33">
        <f>IF(LİSTE!I15&gt;0,LİSTE!I15,"")</f>
        <v>1009</v>
      </c>
      <c r="C15" s="34" t="str">
        <f>IF(LİSTE!J15&gt;0,LİSTE!J15,"")</f>
        <v>ÖĞRENCİ-9</v>
      </c>
      <c r="D15" s="31">
        <f>IF('1'!K13="","",'1'!K13)</f>
        <v>100</v>
      </c>
      <c r="E15" s="31">
        <f>IF('2'!K13="","",'2'!K13)</f>
        <v>100</v>
      </c>
      <c r="F15" s="31">
        <f>IF('3'!K13="","",'3'!K13)</f>
        <v>100</v>
      </c>
      <c r="G15" s="31">
        <f>IF('4'!K13="","",'4'!K13)</f>
        <v>100</v>
      </c>
      <c r="H15" s="31">
        <f>IF('5'!K13="","",'5'!K13)</f>
        <v>100</v>
      </c>
      <c r="I15" s="31">
        <f>IF('6'!K13="","",'6'!K13)</f>
        <v>100</v>
      </c>
      <c r="J15" s="31">
        <f>IF('7'!K13="","",'7'!K13)</f>
        <v>100</v>
      </c>
      <c r="K15" s="31">
        <f>IF('8'!K13="","",'8'!K13)</f>
        <v>100</v>
      </c>
      <c r="L15" s="31">
        <f>IF('9'!K13="","",'9'!K13)</f>
        <v>100</v>
      </c>
      <c r="M15" s="97">
        <f t="shared" si="1"/>
        <v>100</v>
      </c>
      <c r="N15" s="31">
        <f>IF('10'!K13="","",'10'!K13)</f>
        <v>100</v>
      </c>
      <c r="O15" s="31">
        <f>IF('11'!K13="","",'11'!K13)</f>
        <v>100</v>
      </c>
      <c r="P15" s="31">
        <f>IF('12'!K13="","",'12'!K13)</f>
        <v>100</v>
      </c>
      <c r="Q15" s="31">
        <f>IF('13'!K13="","",'13'!K13)</f>
        <v>100</v>
      </c>
      <c r="R15" s="31">
        <f>IF('14'!K13="","",'14'!K13)</f>
        <v>100</v>
      </c>
      <c r="S15" s="31">
        <f>IF('15'!K13="","",'15'!K13)</f>
        <v>100</v>
      </c>
      <c r="T15" s="31">
        <f>IF('16'!K13="","",'16'!K13)</f>
        <v>100</v>
      </c>
      <c r="U15" s="31">
        <f>IF('17'!K13="","",'17'!K13)</f>
        <v>100</v>
      </c>
      <c r="V15" s="31">
        <f>IF('18'!K13="","",'18'!K13)</f>
        <v>100</v>
      </c>
      <c r="W15" s="97">
        <f t="shared" si="2"/>
        <v>100</v>
      </c>
      <c r="X15" s="28">
        <f t="shared" si="3"/>
        <v>5</v>
      </c>
      <c r="Y15" s="98"/>
      <c r="Z15" s="99"/>
      <c r="AA15" s="99"/>
      <c r="AB15" s="99"/>
      <c r="AC15" s="99"/>
      <c r="AD15" s="99"/>
      <c r="AE15" s="99"/>
      <c r="AF15" s="99"/>
      <c r="AG15" s="99"/>
      <c r="AH15" s="99"/>
      <c r="AI15" s="99"/>
      <c r="AJ15" s="100"/>
      <c r="AL15" s="18">
        <f t="shared" si="7"/>
        <v>9</v>
      </c>
      <c r="AM15" s="18">
        <f t="shared" si="0"/>
        <v>0</v>
      </c>
      <c r="AN15" s="18">
        <f t="shared" si="8"/>
        <v>9</v>
      </c>
      <c r="AP15" s="18">
        <f t="shared" si="10"/>
        <v>9</v>
      </c>
      <c r="AQ15" s="18">
        <f t="shared" si="4"/>
        <v>0</v>
      </c>
      <c r="AR15" s="18">
        <f t="shared" si="9"/>
        <v>9</v>
      </c>
      <c r="AT15" s="6">
        <f t="shared" si="5"/>
        <v>100</v>
      </c>
      <c r="AU15" s="6">
        <f t="shared" si="6"/>
        <v>100</v>
      </c>
    </row>
    <row r="16" spans="1:47" ht="27" customHeight="1" x14ac:dyDescent="0.25">
      <c r="A16" s="32">
        <f>IF(LİSTE!H16&gt;0,LİSTE!H16,"")</f>
        <v>10</v>
      </c>
      <c r="B16" s="33">
        <f>IF(LİSTE!I16&gt;0,LİSTE!I16,"")</f>
        <v>1010</v>
      </c>
      <c r="C16" s="34" t="str">
        <f>IF(LİSTE!J16&gt;0,LİSTE!J16,"")</f>
        <v>ÖĞRENCİ-10</v>
      </c>
      <c r="D16" s="31">
        <f>IF('1'!K14="","",'1'!K14)</f>
        <v>100</v>
      </c>
      <c r="E16" s="31">
        <f>IF('2'!K14="","",'2'!K14)</f>
        <v>100</v>
      </c>
      <c r="F16" s="31">
        <f>IF('3'!K14="","",'3'!K14)</f>
        <v>100</v>
      </c>
      <c r="G16" s="31">
        <f>IF('4'!K14="","",'4'!K14)</f>
        <v>100</v>
      </c>
      <c r="H16" s="31">
        <f>IF('5'!K14="","",'5'!K14)</f>
        <v>100</v>
      </c>
      <c r="I16" s="31">
        <f>IF('6'!K14="","",'6'!K14)</f>
        <v>100</v>
      </c>
      <c r="J16" s="31">
        <f>IF('7'!K14="","",'7'!K14)</f>
        <v>100</v>
      </c>
      <c r="K16" s="31">
        <f>IF('8'!K14="","",'8'!K14)</f>
        <v>100</v>
      </c>
      <c r="L16" s="31">
        <f>IF('9'!K14="","",'9'!K14)</f>
        <v>100</v>
      </c>
      <c r="M16" s="97">
        <f t="shared" si="1"/>
        <v>100</v>
      </c>
      <c r="N16" s="31">
        <f>IF('10'!K14="","",'10'!K14)</f>
        <v>100</v>
      </c>
      <c r="O16" s="31">
        <f>IF('11'!K14="","",'11'!K14)</f>
        <v>100</v>
      </c>
      <c r="P16" s="31">
        <f>IF('12'!K14="","",'12'!K14)</f>
        <v>100</v>
      </c>
      <c r="Q16" s="31">
        <f>IF('13'!K14="","",'13'!K14)</f>
        <v>100</v>
      </c>
      <c r="R16" s="31">
        <f>IF('14'!K14="","",'14'!K14)</f>
        <v>100</v>
      </c>
      <c r="S16" s="31">
        <f>IF('15'!K14="","",'15'!K14)</f>
        <v>100</v>
      </c>
      <c r="T16" s="31">
        <f>IF('16'!K14="","",'16'!K14)</f>
        <v>100</v>
      </c>
      <c r="U16" s="31">
        <f>IF('17'!K14="","",'17'!K14)</f>
        <v>100</v>
      </c>
      <c r="V16" s="31">
        <f>IF('18'!K14="","",'18'!K14)</f>
        <v>100</v>
      </c>
      <c r="W16" s="97">
        <f t="shared" si="2"/>
        <v>100</v>
      </c>
      <c r="X16" s="28">
        <f t="shared" si="3"/>
        <v>5</v>
      </c>
      <c r="Y16" s="336" t="s">
        <v>85</v>
      </c>
      <c r="Z16" s="337"/>
      <c r="AA16" s="337"/>
      <c r="AB16" s="337"/>
      <c r="AC16" s="337"/>
      <c r="AD16" s="337"/>
      <c r="AE16" s="337"/>
      <c r="AF16" s="337" t="s">
        <v>86</v>
      </c>
      <c r="AG16" s="337"/>
      <c r="AH16" s="337" t="s">
        <v>87</v>
      </c>
      <c r="AI16" s="337"/>
      <c r="AJ16" s="340"/>
      <c r="AL16" s="18">
        <f t="shared" si="7"/>
        <v>9</v>
      </c>
      <c r="AM16" s="18">
        <f t="shared" si="0"/>
        <v>0</v>
      </c>
      <c r="AN16" s="18">
        <f t="shared" si="8"/>
        <v>9</v>
      </c>
      <c r="AP16" s="18">
        <f t="shared" si="10"/>
        <v>9</v>
      </c>
      <c r="AQ16" s="18">
        <f t="shared" si="4"/>
        <v>0</v>
      </c>
      <c r="AR16" s="18">
        <f t="shared" si="9"/>
        <v>9</v>
      </c>
      <c r="AT16" s="6">
        <f t="shared" si="5"/>
        <v>100</v>
      </c>
      <c r="AU16" s="6">
        <f t="shared" si="6"/>
        <v>100</v>
      </c>
    </row>
    <row r="17" spans="1:47" ht="27" customHeight="1" x14ac:dyDescent="0.25">
      <c r="A17" s="32">
        <f>IF(LİSTE!H17&gt;0,LİSTE!H17,"")</f>
        <v>11</v>
      </c>
      <c r="B17" s="33">
        <f>IF(LİSTE!I17&gt;0,LİSTE!I17,"")</f>
        <v>1011</v>
      </c>
      <c r="C17" s="34" t="str">
        <f>IF(LİSTE!J17&gt;0,LİSTE!J17,"")</f>
        <v>ÖĞRENCİ-11</v>
      </c>
      <c r="D17" s="31">
        <f>IF('1'!K15="","",'1'!K15)</f>
        <v>100</v>
      </c>
      <c r="E17" s="31">
        <f>IF('2'!K15="","",'2'!K15)</f>
        <v>100</v>
      </c>
      <c r="F17" s="31">
        <f>IF('3'!K15="","",'3'!K15)</f>
        <v>100</v>
      </c>
      <c r="G17" s="31">
        <f>IF('4'!K15="","",'4'!K15)</f>
        <v>100</v>
      </c>
      <c r="H17" s="31">
        <f>IF('5'!K15="","",'5'!K15)</f>
        <v>100</v>
      </c>
      <c r="I17" s="31">
        <f>IF('6'!K15="","",'6'!K15)</f>
        <v>100</v>
      </c>
      <c r="J17" s="31">
        <f>IF('7'!K15="","",'7'!K15)</f>
        <v>100</v>
      </c>
      <c r="K17" s="31">
        <f>IF('8'!K15="","",'8'!K15)</f>
        <v>100</v>
      </c>
      <c r="L17" s="31">
        <f>IF('9'!K15="","",'9'!K15)</f>
        <v>100</v>
      </c>
      <c r="M17" s="97">
        <f t="shared" si="1"/>
        <v>100</v>
      </c>
      <c r="N17" s="31">
        <f>IF('10'!K15="","",'10'!K15)</f>
        <v>100</v>
      </c>
      <c r="O17" s="31">
        <f>IF('11'!K15="","",'11'!K15)</f>
        <v>100</v>
      </c>
      <c r="P17" s="31">
        <f>IF('12'!K15="","",'12'!K15)</f>
        <v>100</v>
      </c>
      <c r="Q17" s="31">
        <f>IF('13'!K15="","",'13'!K15)</f>
        <v>100</v>
      </c>
      <c r="R17" s="31">
        <f>IF('14'!K15="","",'14'!K15)</f>
        <v>100</v>
      </c>
      <c r="S17" s="31">
        <f>IF('15'!K15="","",'15'!K15)</f>
        <v>100</v>
      </c>
      <c r="T17" s="31">
        <f>IF('16'!K15="","",'16'!K15)</f>
        <v>100</v>
      </c>
      <c r="U17" s="31">
        <f>IF('17'!K15="","",'17'!K15)</f>
        <v>100</v>
      </c>
      <c r="V17" s="31">
        <f>IF('18'!K15="","",'18'!K15)</f>
        <v>100</v>
      </c>
      <c r="W17" s="97">
        <f t="shared" si="2"/>
        <v>100</v>
      </c>
      <c r="X17" s="28">
        <f t="shared" si="3"/>
        <v>5</v>
      </c>
      <c r="Y17" s="338"/>
      <c r="Z17" s="339"/>
      <c r="AA17" s="339"/>
      <c r="AB17" s="339"/>
      <c r="AC17" s="339"/>
      <c r="AD17" s="339"/>
      <c r="AE17" s="339"/>
      <c r="AF17" s="339"/>
      <c r="AG17" s="339"/>
      <c r="AH17" s="339"/>
      <c r="AI17" s="339"/>
      <c r="AJ17" s="341"/>
      <c r="AL17" s="18">
        <f t="shared" si="7"/>
        <v>9</v>
      </c>
      <c r="AM17" s="18">
        <f t="shared" si="0"/>
        <v>0</v>
      </c>
      <c r="AN17" s="18">
        <f t="shared" si="8"/>
        <v>9</v>
      </c>
      <c r="AP17" s="18">
        <f t="shared" si="10"/>
        <v>9</v>
      </c>
      <c r="AQ17" s="18">
        <f t="shared" si="4"/>
        <v>0</v>
      </c>
      <c r="AR17" s="18">
        <f t="shared" si="9"/>
        <v>9</v>
      </c>
      <c r="AT17" s="6">
        <f t="shared" si="5"/>
        <v>100</v>
      </c>
      <c r="AU17" s="6">
        <f t="shared" si="6"/>
        <v>100</v>
      </c>
    </row>
    <row r="18" spans="1:47" ht="27" customHeight="1" x14ac:dyDescent="0.25">
      <c r="A18" s="32">
        <f>IF(LİSTE!H18&gt;0,LİSTE!H18,"")</f>
        <v>12</v>
      </c>
      <c r="B18" s="33">
        <f>IF(LİSTE!I18&gt;0,LİSTE!I18,"")</f>
        <v>1012</v>
      </c>
      <c r="C18" s="34" t="str">
        <f>IF(LİSTE!J18&gt;0,LİSTE!J18,"")</f>
        <v>ÖĞRENCİ-12</v>
      </c>
      <c r="D18" s="31">
        <f>IF('1'!K16="","",'1'!K16)</f>
        <v>100</v>
      </c>
      <c r="E18" s="31">
        <f>IF('2'!K16="","",'2'!K16)</f>
        <v>100</v>
      </c>
      <c r="F18" s="31">
        <f>IF('3'!K16="","",'3'!K16)</f>
        <v>100</v>
      </c>
      <c r="G18" s="31">
        <f>IF('4'!K16="","",'4'!K16)</f>
        <v>100</v>
      </c>
      <c r="H18" s="31">
        <f>IF('5'!K16="","",'5'!K16)</f>
        <v>100</v>
      </c>
      <c r="I18" s="31">
        <f>IF('6'!K16="","",'6'!K16)</f>
        <v>100</v>
      </c>
      <c r="J18" s="31">
        <f>IF('7'!K16="","",'7'!K16)</f>
        <v>100</v>
      </c>
      <c r="K18" s="31">
        <f>IF('8'!K16="","",'8'!K16)</f>
        <v>100</v>
      </c>
      <c r="L18" s="31">
        <f>IF('9'!K16="","",'9'!K16)</f>
        <v>100</v>
      </c>
      <c r="M18" s="97">
        <f t="shared" si="1"/>
        <v>100</v>
      </c>
      <c r="N18" s="31">
        <f>IF('10'!K16="","",'10'!K16)</f>
        <v>100</v>
      </c>
      <c r="O18" s="31">
        <f>IF('11'!K16="","",'11'!K16)</f>
        <v>100</v>
      </c>
      <c r="P18" s="31">
        <f>IF('12'!K16="","",'12'!K16)</f>
        <v>100</v>
      </c>
      <c r="Q18" s="31">
        <f>IF('13'!K16="","",'13'!K16)</f>
        <v>100</v>
      </c>
      <c r="R18" s="31">
        <f>IF('14'!K16="","",'14'!K16)</f>
        <v>100</v>
      </c>
      <c r="S18" s="31">
        <f>IF('15'!K16="","",'15'!K16)</f>
        <v>100</v>
      </c>
      <c r="T18" s="31">
        <f>IF('16'!K16="","",'16'!K16)</f>
        <v>100</v>
      </c>
      <c r="U18" s="31">
        <f>IF('17'!K16="","",'17'!K16)</f>
        <v>100</v>
      </c>
      <c r="V18" s="31">
        <f>IF('18'!K16="","",'18'!K16)</f>
        <v>100</v>
      </c>
      <c r="W18" s="97">
        <f t="shared" si="2"/>
        <v>100</v>
      </c>
      <c r="X18" s="28">
        <f t="shared" si="3"/>
        <v>5</v>
      </c>
      <c r="Y18" s="270" t="s">
        <v>11</v>
      </c>
      <c r="Z18" s="271"/>
      <c r="AA18" s="271"/>
      <c r="AB18" s="271"/>
      <c r="AC18" s="271"/>
      <c r="AD18" s="271"/>
      <c r="AE18" s="271"/>
      <c r="AF18" s="268">
        <f>SMALL(M7:M46,COUNTIF(M7:M46,0)+1)</f>
        <v>100</v>
      </c>
      <c r="AG18" s="268"/>
      <c r="AH18" s="268">
        <f>SMALL(W7:W46,COUNTIF(W7:W46,0)+1)</f>
        <v>100</v>
      </c>
      <c r="AI18" s="268"/>
      <c r="AJ18" s="269"/>
      <c r="AL18" s="18">
        <f t="shared" si="7"/>
        <v>9</v>
      </c>
      <c r="AM18" s="18">
        <f t="shared" si="0"/>
        <v>0</v>
      </c>
      <c r="AN18" s="18">
        <f t="shared" si="8"/>
        <v>9</v>
      </c>
      <c r="AP18" s="18">
        <f t="shared" si="10"/>
        <v>9</v>
      </c>
      <c r="AQ18" s="18">
        <f t="shared" si="4"/>
        <v>0</v>
      </c>
      <c r="AR18" s="18">
        <f t="shared" si="9"/>
        <v>9</v>
      </c>
      <c r="AT18" s="6">
        <f t="shared" si="5"/>
        <v>100</v>
      </c>
      <c r="AU18" s="6">
        <f t="shared" si="6"/>
        <v>100</v>
      </c>
    </row>
    <row r="19" spans="1:47" ht="27" customHeight="1" x14ac:dyDescent="0.25">
      <c r="A19" s="32">
        <f>IF(LİSTE!H19&gt;0,LİSTE!H19,"")</f>
        <v>13</v>
      </c>
      <c r="B19" s="33">
        <f>IF(LİSTE!I19&gt;0,LİSTE!I19,"")</f>
        <v>1013</v>
      </c>
      <c r="C19" s="34" t="str">
        <f>IF(LİSTE!J19&gt;0,LİSTE!J19,"")</f>
        <v>ÖĞRENCİ-13</v>
      </c>
      <c r="D19" s="31">
        <f>IF('1'!K17="","",'1'!K17)</f>
        <v>100</v>
      </c>
      <c r="E19" s="31">
        <f>IF('2'!K17="","",'2'!K17)</f>
        <v>100</v>
      </c>
      <c r="F19" s="31">
        <f>IF('3'!K17="","",'3'!K17)</f>
        <v>100</v>
      </c>
      <c r="G19" s="31">
        <f>IF('4'!K17="","",'4'!K17)</f>
        <v>100</v>
      </c>
      <c r="H19" s="31">
        <f>IF('5'!K17="","",'5'!K17)</f>
        <v>100</v>
      </c>
      <c r="I19" s="31">
        <f>IF('6'!K17="","",'6'!K17)</f>
        <v>100</v>
      </c>
      <c r="J19" s="31">
        <f>IF('7'!K17="","",'7'!K17)</f>
        <v>100</v>
      </c>
      <c r="K19" s="31">
        <f>IF('8'!K17="","",'8'!K17)</f>
        <v>100</v>
      </c>
      <c r="L19" s="31">
        <f>IF('9'!K17="","",'9'!K17)</f>
        <v>100</v>
      </c>
      <c r="M19" s="97">
        <f t="shared" si="1"/>
        <v>100</v>
      </c>
      <c r="N19" s="31">
        <f>IF('10'!K17="","",'10'!K17)</f>
        <v>100</v>
      </c>
      <c r="O19" s="31">
        <f>IF('11'!K17="","",'11'!K17)</f>
        <v>100</v>
      </c>
      <c r="P19" s="31">
        <f>IF('12'!K17="","",'12'!K17)</f>
        <v>100</v>
      </c>
      <c r="Q19" s="31">
        <f>IF('13'!K17="","",'13'!K17)</f>
        <v>100</v>
      </c>
      <c r="R19" s="31">
        <f>IF('14'!K17="","",'14'!K17)</f>
        <v>100</v>
      </c>
      <c r="S19" s="31">
        <f>IF('15'!K17="","",'15'!K17)</f>
        <v>100</v>
      </c>
      <c r="T19" s="31">
        <f>IF('16'!K17="","",'16'!K17)</f>
        <v>100</v>
      </c>
      <c r="U19" s="31">
        <f>IF('17'!K17="","",'17'!K17)</f>
        <v>100</v>
      </c>
      <c r="V19" s="31">
        <f>IF('18'!K17="","",'18'!K17)</f>
        <v>100</v>
      </c>
      <c r="W19" s="97">
        <f t="shared" si="2"/>
        <v>100</v>
      </c>
      <c r="X19" s="28">
        <f t="shared" si="3"/>
        <v>5</v>
      </c>
      <c r="Y19" s="270"/>
      <c r="Z19" s="271"/>
      <c r="AA19" s="271"/>
      <c r="AB19" s="271"/>
      <c r="AC19" s="271"/>
      <c r="AD19" s="271"/>
      <c r="AE19" s="271"/>
      <c r="AF19" s="268"/>
      <c r="AG19" s="268"/>
      <c r="AH19" s="268"/>
      <c r="AI19" s="268"/>
      <c r="AJ19" s="269"/>
      <c r="AL19" s="18">
        <f t="shared" si="7"/>
        <v>9</v>
      </c>
      <c r="AM19" s="18">
        <f t="shared" si="0"/>
        <v>0</v>
      </c>
      <c r="AN19" s="18">
        <f>AL19-AM19</f>
        <v>9</v>
      </c>
      <c r="AP19" s="18">
        <f t="shared" si="10"/>
        <v>9</v>
      </c>
      <c r="AQ19" s="18">
        <f t="shared" si="4"/>
        <v>0</v>
      </c>
      <c r="AR19" s="18">
        <f>AP19-AQ19</f>
        <v>9</v>
      </c>
      <c r="AT19" s="6">
        <f t="shared" si="5"/>
        <v>100</v>
      </c>
      <c r="AU19" s="6">
        <f t="shared" si="6"/>
        <v>100</v>
      </c>
    </row>
    <row r="20" spans="1:47" ht="27" customHeight="1" x14ac:dyDescent="0.25">
      <c r="A20" s="32">
        <f>IF(LİSTE!H20&gt;0,LİSTE!H20,"")</f>
        <v>14</v>
      </c>
      <c r="B20" s="33">
        <f>IF(LİSTE!I20&gt;0,LİSTE!I20,"")</f>
        <v>1014</v>
      </c>
      <c r="C20" s="34" t="str">
        <f>IF(LİSTE!J20&gt;0,LİSTE!J20,"")</f>
        <v>ÖĞRENCİ-14</v>
      </c>
      <c r="D20" s="31">
        <f>IF('1'!K18="","",'1'!K18)</f>
        <v>100</v>
      </c>
      <c r="E20" s="31">
        <f>IF('2'!K18="","",'2'!K18)</f>
        <v>100</v>
      </c>
      <c r="F20" s="31">
        <f>IF('3'!K18="","",'3'!K18)</f>
        <v>100</v>
      </c>
      <c r="G20" s="31">
        <f>IF('4'!K18="","",'4'!K18)</f>
        <v>100</v>
      </c>
      <c r="H20" s="31">
        <f>IF('5'!K18="","",'5'!K18)</f>
        <v>100</v>
      </c>
      <c r="I20" s="31">
        <f>IF('6'!K18="","",'6'!K18)</f>
        <v>100</v>
      </c>
      <c r="J20" s="31">
        <f>IF('7'!K18="","",'7'!K18)</f>
        <v>100</v>
      </c>
      <c r="K20" s="31">
        <f>IF('8'!K18="","",'8'!K18)</f>
        <v>100</v>
      </c>
      <c r="L20" s="31">
        <f>IF('9'!K18="","",'9'!K18)</f>
        <v>100</v>
      </c>
      <c r="M20" s="97">
        <f t="shared" si="1"/>
        <v>100</v>
      </c>
      <c r="N20" s="31">
        <f>IF('10'!K18="","",'10'!K18)</f>
        <v>100</v>
      </c>
      <c r="O20" s="31">
        <f>IF('11'!K18="","",'11'!K18)</f>
        <v>100</v>
      </c>
      <c r="P20" s="31">
        <f>IF('12'!K18="","",'12'!K18)</f>
        <v>100</v>
      </c>
      <c r="Q20" s="31">
        <f>IF('13'!K18="","",'13'!K18)</f>
        <v>100</v>
      </c>
      <c r="R20" s="31">
        <f>IF('14'!K18="","",'14'!K18)</f>
        <v>100</v>
      </c>
      <c r="S20" s="31">
        <f>IF('15'!K18="","",'15'!K18)</f>
        <v>100</v>
      </c>
      <c r="T20" s="31">
        <f>IF('16'!K18="","",'16'!K18)</f>
        <v>100</v>
      </c>
      <c r="U20" s="31">
        <f>IF('17'!K18="","",'17'!K18)</f>
        <v>100</v>
      </c>
      <c r="V20" s="31">
        <f>IF('18'!K18="","",'18'!K18)</f>
        <v>100</v>
      </c>
      <c r="W20" s="97">
        <f t="shared" si="2"/>
        <v>100</v>
      </c>
      <c r="X20" s="28">
        <f t="shared" ref="X20:X25" si="11">IF(W20&gt;100,"",IF(W20&gt;=85,5,IF(W20&gt;=70,4,IF(W20&gt;=60,3,IF(W20&gt;=50,2,IF(W20&lt;50,1,))))))</f>
        <v>5</v>
      </c>
      <c r="Y20" s="270" t="s">
        <v>11</v>
      </c>
      <c r="Z20" s="271"/>
      <c r="AA20" s="271"/>
      <c r="AB20" s="271"/>
      <c r="AC20" s="271"/>
      <c r="AD20" s="271"/>
      <c r="AE20" s="271"/>
      <c r="AF20" s="268">
        <f>MAX(M7:M46)</f>
        <v>100</v>
      </c>
      <c r="AG20" s="268"/>
      <c r="AH20" s="268">
        <f>MAX(W7:W46)</f>
        <v>100</v>
      </c>
      <c r="AI20" s="268"/>
      <c r="AJ20" s="269"/>
      <c r="AL20" s="18">
        <f t="shared" si="7"/>
        <v>9</v>
      </c>
      <c r="AM20" s="18">
        <f t="shared" si="0"/>
        <v>0</v>
      </c>
      <c r="AN20" s="18">
        <f t="shared" si="8"/>
        <v>9</v>
      </c>
      <c r="AP20" s="18">
        <f t="shared" si="10"/>
        <v>9</v>
      </c>
      <c r="AQ20" s="18">
        <f t="shared" si="4"/>
        <v>0</v>
      </c>
      <c r="AR20" s="18">
        <f t="shared" ref="AR20:AR34" si="12">AP20-AQ20</f>
        <v>9</v>
      </c>
      <c r="AT20" s="6">
        <f t="shared" si="5"/>
        <v>100</v>
      </c>
      <c r="AU20" s="6">
        <f t="shared" si="6"/>
        <v>100</v>
      </c>
    </row>
    <row r="21" spans="1:47" ht="27" customHeight="1" x14ac:dyDescent="0.25">
      <c r="A21" s="32">
        <f>IF(LİSTE!H21&gt;0,LİSTE!H21,"")</f>
        <v>15</v>
      </c>
      <c r="B21" s="33">
        <f>IF(LİSTE!I21&gt;0,LİSTE!I21,"")</f>
        <v>1015</v>
      </c>
      <c r="C21" s="34" t="str">
        <f>IF(LİSTE!J21&gt;0,LİSTE!J21,"")</f>
        <v>ÖĞRENCİ-15</v>
      </c>
      <c r="D21" s="31">
        <f>IF('1'!K19="","",'1'!K19)</f>
        <v>100</v>
      </c>
      <c r="E21" s="31">
        <f>IF('2'!K19="","",'2'!K19)</f>
        <v>100</v>
      </c>
      <c r="F21" s="31">
        <f>IF('3'!K19="","",'3'!K19)</f>
        <v>100</v>
      </c>
      <c r="G21" s="31">
        <f>IF('4'!K19="","",'4'!K19)</f>
        <v>100</v>
      </c>
      <c r="H21" s="31">
        <f>IF('5'!K19="","",'5'!K19)</f>
        <v>100</v>
      </c>
      <c r="I21" s="31">
        <f>IF('6'!K19="","",'6'!K19)</f>
        <v>100</v>
      </c>
      <c r="J21" s="31">
        <f>IF('7'!K19="","",'7'!K19)</f>
        <v>100</v>
      </c>
      <c r="K21" s="31">
        <f>IF('8'!K19="","",'8'!K19)</f>
        <v>100</v>
      </c>
      <c r="L21" s="31">
        <f>IF('9'!K19="","",'9'!K19)</f>
        <v>100</v>
      </c>
      <c r="M21" s="97">
        <f t="shared" si="1"/>
        <v>100</v>
      </c>
      <c r="N21" s="31">
        <f>IF('10'!K19="","",'10'!K19)</f>
        <v>100</v>
      </c>
      <c r="O21" s="31">
        <f>IF('11'!K19="","",'11'!K19)</f>
        <v>100</v>
      </c>
      <c r="P21" s="31">
        <f>IF('12'!K19="","",'12'!K19)</f>
        <v>100</v>
      </c>
      <c r="Q21" s="31">
        <f>IF('13'!K19="","",'13'!K19)</f>
        <v>100</v>
      </c>
      <c r="R21" s="31">
        <f>IF('14'!K19="","",'14'!K19)</f>
        <v>100</v>
      </c>
      <c r="S21" s="31">
        <f>IF('15'!K19="","",'15'!K19)</f>
        <v>100</v>
      </c>
      <c r="T21" s="31">
        <f>IF('16'!K19="","",'16'!K19)</f>
        <v>100</v>
      </c>
      <c r="U21" s="31">
        <f>IF('17'!K19="","",'17'!K19)</f>
        <v>100</v>
      </c>
      <c r="V21" s="31">
        <f>IF('18'!K19="","",'18'!K19)</f>
        <v>100</v>
      </c>
      <c r="W21" s="97">
        <f t="shared" si="2"/>
        <v>100</v>
      </c>
      <c r="X21" s="28">
        <f t="shared" si="11"/>
        <v>5</v>
      </c>
      <c r="Y21" s="270"/>
      <c r="Z21" s="271"/>
      <c r="AA21" s="271"/>
      <c r="AB21" s="271"/>
      <c r="AC21" s="271"/>
      <c r="AD21" s="271"/>
      <c r="AE21" s="271"/>
      <c r="AF21" s="268"/>
      <c r="AG21" s="268"/>
      <c r="AH21" s="268"/>
      <c r="AI21" s="268"/>
      <c r="AJ21" s="269"/>
      <c r="AL21" s="18">
        <f t="shared" si="7"/>
        <v>9</v>
      </c>
      <c r="AM21" s="18">
        <f t="shared" si="0"/>
        <v>0</v>
      </c>
      <c r="AN21" s="18">
        <f t="shared" si="8"/>
        <v>9</v>
      </c>
      <c r="AP21" s="18">
        <f t="shared" si="10"/>
        <v>9</v>
      </c>
      <c r="AQ21" s="18">
        <f>COUNTIF(N21:V21,"M")</f>
        <v>0</v>
      </c>
      <c r="AR21" s="18">
        <f t="shared" si="12"/>
        <v>9</v>
      </c>
      <c r="AT21" s="6">
        <f t="shared" si="5"/>
        <v>100</v>
      </c>
      <c r="AU21" s="6">
        <f t="shared" si="6"/>
        <v>100</v>
      </c>
    </row>
    <row r="22" spans="1:47" ht="27" customHeight="1" x14ac:dyDescent="0.25">
      <c r="A22" s="32">
        <f>IF(LİSTE!H22&gt;0,LİSTE!H22,"")</f>
        <v>16</v>
      </c>
      <c r="B22" s="33">
        <f>IF(LİSTE!I22&gt;0,LİSTE!I22,"")</f>
        <v>1016</v>
      </c>
      <c r="C22" s="34" t="str">
        <f>IF(LİSTE!J22&gt;0,LİSTE!J22,"")</f>
        <v>ÖĞRENCİ-16</v>
      </c>
      <c r="D22" s="31">
        <f>IF('1'!K20="","",'1'!K20)</f>
        <v>100</v>
      </c>
      <c r="E22" s="31">
        <f>IF('2'!K20="","",'2'!K20)</f>
        <v>100</v>
      </c>
      <c r="F22" s="31">
        <f>IF('3'!K20="","",'3'!K20)</f>
        <v>100</v>
      </c>
      <c r="G22" s="31">
        <f>IF('4'!K20="","",'4'!K20)</f>
        <v>100</v>
      </c>
      <c r="H22" s="31">
        <f>IF('5'!K20="","",'5'!K20)</f>
        <v>100</v>
      </c>
      <c r="I22" s="31">
        <f>IF('6'!K20="","",'6'!K20)</f>
        <v>100</v>
      </c>
      <c r="J22" s="31">
        <f>IF('7'!K20="","",'7'!K20)</f>
        <v>100</v>
      </c>
      <c r="K22" s="31">
        <f>IF('8'!K20="","",'8'!K20)</f>
        <v>100</v>
      </c>
      <c r="L22" s="31">
        <f>IF('9'!K20="","",'9'!K20)</f>
        <v>100</v>
      </c>
      <c r="M22" s="97">
        <f t="shared" si="1"/>
        <v>100</v>
      </c>
      <c r="N22" s="31">
        <f>IF('10'!K20="","",'10'!K20)</f>
        <v>100</v>
      </c>
      <c r="O22" s="31">
        <f>IF('11'!K20="","",'11'!K20)</f>
        <v>100</v>
      </c>
      <c r="P22" s="31">
        <f>IF('12'!K20="","",'12'!K20)</f>
        <v>100</v>
      </c>
      <c r="Q22" s="31">
        <f>IF('13'!K20="","",'13'!K20)</f>
        <v>100</v>
      </c>
      <c r="R22" s="31">
        <f>IF('14'!K20="","",'14'!K20)</f>
        <v>100</v>
      </c>
      <c r="S22" s="31">
        <f>IF('15'!K20="","",'15'!K20)</f>
        <v>100</v>
      </c>
      <c r="T22" s="31">
        <f>IF('16'!K20="","",'16'!K20)</f>
        <v>100</v>
      </c>
      <c r="U22" s="31">
        <f>IF('17'!K20="","",'17'!K20)</f>
        <v>100</v>
      </c>
      <c r="V22" s="31">
        <f>IF('18'!K20="","",'18'!K20)</f>
        <v>100</v>
      </c>
      <c r="W22" s="97">
        <f t="shared" si="2"/>
        <v>100</v>
      </c>
      <c r="X22" s="28">
        <f t="shared" si="11"/>
        <v>5</v>
      </c>
      <c r="Y22" s="270" t="s">
        <v>17</v>
      </c>
      <c r="Z22" s="271"/>
      <c r="AA22" s="271"/>
      <c r="AB22" s="271"/>
      <c r="AC22" s="271"/>
      <c r="AD22" s="271"/>
      <c r="AE22" s="271"/>
      <c r="AF22" s="268">
        <f>COUNTIF(M7:M46,"&gt;=50")</f>
        <v>40</v>
      </c>
      <c r="AG22" s="268"/>
      <c r="AH22" s="268">
        <f>COUNTIF(W7:W46,"&gt;=50")</f>
        <v>40</v>
      </c>
      <c r="AI22" s="268"/>
      <c r="AJ22" s="269"/>
      <c r="AL22" s="18">
        <f t="shared" si="7"/>
        <v>9</v>
      </c>
      <c r="AM22" s="18">
        <f t="shared" si="0"/>
        <v>0</v>
      </c>
      <c r="AN22" s="18">
        <f t="shared" si="8"/>
        <v>9</v>
      </c>
      <c r="AP22" s="18">
        <f t="shared" si="10"/>
        <v>9</v>
      </c>
      <c r="AQ22" s="18">
        <f t="shared" si="4"/>
        <v>0</v>
      </c>
      <c r="AR22" s="18">
        <f t="shared" si="12"/>
        <v>9</v>
      </c>
      <c r="AT22" s="6">
        <f t="shared" si="5"/>
        <v>100</v>
      </c>
      <c r="AU22" s="6">
        <f t="shared" si="6"/>
        <v>100</v>
      </c>
    </row>
    <row r="23" spans="1:47" ht="27" customHeight="1" x14ac:dyDescent="0.25">
      <c r="A23" s="32">
        <f>IF(LİSTE!H23&gt;0,LİSTE!H23,"")</f>
        <v>17</v>
      </c>
      <c r="B23" s="33">
        <f>IF(LİSTE!I23&gt;0,LİSTE!I23,"")</f>
        <v>1017</v>
      </c>
      <c r="C23" s="34" t="str">
        <f>IF(LİSTE!J23&gt;0,LİSTE!J23,"")</f>
        <v>ÖĞRENCİ-17</v>
      </c>
      <c r="D23" s="31">
        <f>IF('1'!K21="","",'1'!K21)</f>
        <v>100</v>
      </c>
      <c r="E23" s="31">
        <f>IF('2'!K21="","",'2'!K21)</f>
        <v>100</v>
      </c>
      <c r="F23" s="31">
        <f>IF('3'!K21="","",'3'!K21)</f>
        <v>100</v>
      </c>
      <c r="G23" s="31">
        <f>IF('4'!K21="","",'4'!K21)</f>
        <v>100</v>
      </c>
      <c r="H23" s="31">
        <f>IF('5'!K21="","",'5'!K21)</f>
        <v>100</v>
      </c>
      <c r="I23" s="31">
        <f>IF('6'!K21="","",'6'!K21)</f>
        <v>100</v>
      </c>
      <c r="J23" s="31">
        <f>IF('7'!K21="","",'7'!K21)</f>
        <v>100</v>
      </c>
      <c r="K23" s="31">
        <f>IF('8'!K21="","",'8'!K21)</f>
        <v>100</v>
      </c>
      <c r="L23" s="31">
        <f>IF('9'!K21="","",'9'!K21)</f>
        <v>100</v>
      </c>
      <c r="M23" s="97">
        <f t="shared" si="1"/>
        <v>100</v>
      </c>
      <c r="N23" s="31">
        <f>IF('10'!K21="","",'10'!K21)</f>
        <v>100</v>
      </c>
      <c r="O23" s="31">
        <f>IF('11'!K21="","",'11'!K21)</f>
        <v>100</v>
      </c>
      <c r="P23" s="31">
        <f>IF('12'!K21="","",'12'!K21)</f>
        <v>100</v>
      </c>
      <c r="Q23" s="31">
        <f>IF('13'!K21="","",'13'!K21)</f>
        <v>100</v>
      </c>
      <c r="R23" s="31">
        <f>IF('14'!K21="","",'14'!K21)</f>
        <v>100</v>
      </c>
      <c r="S23" s="31">
        <f>IF('15'!K21="","",'15'!K21)</f>
        <v>100</v>
      </c>
      <c r="T23" s="31">
        <f>IF('16'!K21="","",'16'!K21)</f>
        <v>100</v>
      </c>
      <c r="U23" s="31">
        <f>IF('17'!K21="","",'17'!K21)</f>
        <v>100</v>
      </c>
      <c r="V23" s="31">
        <f>IF('18'!K21="","",'18'!K21)</f>
        <v>100</v>
      </c>
      <c r="W23" s="97">
        <f t="shared" si="2"/>
        <v>100</v>
      </c>
      <c r="X23" s="28">
        <f t="shared" si="11"/>
        <v>5</v>
      </c>
      <c r="Y23" s="270"/>
      <c r="Z23" s="271"/>
      <c r="AA23" s="271"/>
      <c r="AB23" s="271"/>
      <c r="AC23" s="271"/>
      <c r="AD23" s="271"/>
      <c r="AE23" s="271"/>
      <c r="AF23" s="268"/>
      <c r="AG23" s="268"/>
      <c r="AH23" s="268"/>
      <c r="AI23" s="268"/>
      <c r="AJ23" s="269"/>
      <c r="AL23" s="18">
        <f t="shared" si="7"/>
        <v>9</v>
      </c>
      <c r="AM23" s="18">
        <f t="shared" si="0"/>
        <v>0</v>
      </c>
      <c r="AN23" s="18">
        <f t="shared" si="8"/>
        <v>9</v>
      </c>
      <c r="AP23" s="18">
        <f t="shared" si="10"/>
        <v>9</v>
      </c>
      <c r="AQ23" s="18">
        <f t="shared" si="4"/>
        <v>0</v>
      </c>
      <c r="AR23" s="18">
        <f t="shared" si="12"/>
        <v>9</v>
      </c>
      <c r="AT23" s="6">
        <f t="shared" si="5"/>
        <v>100</v>
      </c>
      <c r="AU23" s="6">
        <f t="shared" si="6"/>
        <v>100</v>
      </c>
    </row>
    <row r="24" spans="1:47" ht="27" customHeight="1" x14ac:dyDescent="0.25">
      <c r="A24" s="32">
        <f>IF(LİSTE!H24&gt;0,LİSTE!H24,"")</f>
        <v>18</v>
      </c>
      <c r="B24" s="33">
        <f>IF(LİSTE!I24&gt;0,LİSTE!I24,"")</f>
        <v>1018</v>
      </c>
      <c r="C24" s="34" t="str">
        <f>IF(LİSTE!J24&gt;0,LİSTE!J24,"")</f>
        <v>ÖĞRENCİ-18</v>
      </c>
      <c r="D24" s="31">
        <f>IF('1'!K22="","",'1'!K22)</f>
        <v>100</v>
      </c>
      <c r="E24" s="31">
        <f>IF('2'!K22="","",'2'!K22)</f>
        <v>100</v>
      </c>
      <c r="F24" s="31">
        <f>IF('3'!K22="","",'3'!K22)</f>
        <v>100</v>
      </c>
      <c r="G24" s="31">
        <f>IF('4'!K22="","",'4'!K22)</f>
        <v>100</v>
      </c>
      <c r="H24" s="31">
        <f>IF('5'!K22="","",'5'!K22)</f>
        <v>100</v>
      </c>
      <c r="I24" s="31">
        <f>IF('6'!K22="","",'6'!K22)</f>
        <v>100</v>
      </c>
      <c r="J24" s="31">
        <f>IF('7'!K22="","",'7'!K22)</f>
        <v>100</v>
      </c>
      <c r="K24" s="31">
        <f>IF('8'!K22="","",'8'!K22)</f>
        <v>100</v>
      </c>
      <c r="L24" s="31">
        <f>IF('9'!K22="","",'9'!K22)</f>
        <v>100</v>
      </c>
      <c r="M24" s="97">
        <f t="shared" si="1"/>
        <v>100</v>
      </c>
      <c r="N24" s="31">
        <f>IF('10'!K22="","",'10'!K22)</f>
        <v>100</v>
      </c>
      <c r="O24" s="31">
        <f>IF('11'!K22="","",'11'!K22)</f>
        <v>100</v>
      </c>
      <c r="P24" s="31">
        <f>IF('12'!K22="","",'12'!K22)</f>
        <v>100</v>
      </c>
      <c r="Q24" s="31">
        <f>IF('13'!K22="","",'13'!K22)</f>
        <v>100</v>
      </c>
      <c r="R24" s="31">
        <f>IF('14'!K22="","",'14'!K22)</f>
        <v>100</v>
      </c>
      <c r="S24" s="31">
        <f>IF('15'!K22="","",'15'!K22)</f>
        <v>100</v>
      </c>
      <c r="T24" s="31">
        <f>IF('16'!K22="","",'16'!K22)</f>
        <v>100</v>
      </c>
      <c r="U24" s="31">
        <f>IF('17'!K22="","",'17'!K22)</f>
        <v>100</v>
      </c>
      <c r="V24" s="31">
        <f>IF('18'!K22="","",'18'!K22)</f>
        <v>100</v>
      </c>
      <c r="W24" s="97">
        <f t="shared" si="2"/>
        <v>100</v>
      </c>
      <c r="X24" s="28">
        <f t="shared" si="11"/>
        <v>5</v>
      </c>
      <c r="Y24" s="270" t="s">
        <v>14</v>
      </c>
      <c r="Z24" s="271"/>
      <c r="AA24" s="271"/>
      <c r="AB24" s="271"/>
      <c r="AC24" s="271"/>
      <c r="AD24" s="271"/>
      <c r="AE24" s="271"/>
      <c r="AF24" s="268">
        <f>(AC5-AF22)</f>
        <v>0</v>
      </c>
      <c r="AG24" s="268"/>
      <c r="AH24" s="268">
        <f>(AC5-AH22)</f>
        <v>0</v>
      </c>
      <c r="AI24" s="268"/>
      <c r="AJ24" s="269"/>
      <c r="AL24" s="18">
        <f t="shared" si="7"/>
        <v>9</v>
      </c>
      <c r="AM24" s="18">
        <f t="shared" si="0"/>
        <v>0</v>
      </c>
      <c r="AN24" s="18">
        <f t="shared" si="8"/>
        <v>9</v>
      </c>
      <c r="AP24" s="18">
        <f t="shared" si="10"/>
        <v>9</v>
      </c>
      <c r="AQ24" s="18">
        <f t="shared" si="4"/>
        <v>0</v>
      </c>
      <c r="AR24" s="18">
        <f t="shared" si="12"/>
        <v>9</v>
      </c>
      <c r="AT24" s="6">
        <f t="shared" si="5"/>
        <v>100</v>
      </c>
      <c r="AU24" s="6">
        <f t="shared" si="6"/>
        <v>100</v>
      </c>
    </row>
    <row r="25" spans="1:47" ht="27" customHeight="1" x14ac:dyDescent="0.25">
      <c r="A25" s="32">
        <f>IF(LİSTE!H25&gt;0,LİSTE!H25,"")</f>
        <v>19</v>
      </c>
      <c r="B25" s="33">
        <f>IF(LİSTE!I25&gt;0,LİSTE!I25,"")</f>
        <v>1019</v>
      </c>
      <c r="C25" s="34" t="str">
        <f>IF(LİSTE!J25&gt;0,LİSTE!J25,"")</f>
        <v>ÖĞRENCİ-19</v>
      </c>
      <c r="D25" s="31">
        <f>IF('1'!K23="","",'1'!K23)</f>
        <v>100</v>
      </c>
      <c r="E25" s="31">
        <f>IF('2'!K23="","",'2'!K23)</f>
        <v>100</v>
      </c>
      <c r="F25" s="31">
        <f>IF('3'!K23="","",'3'!K23)</f>
        <v>100</v>
      </c>
      <c r="G25" s="31">
        <f>IF('4'!K23="","",'4'!K23)</f>
        <v>100</v>
      </c>
      <c r="H25" s="31">
        <f>IF('5'!K23="","",'5'!K23)</f>
        <v>100</v>
      </c>
      <c r="I25" s="31">
        <f>IF('6'!K23="","",'6'!K23)</f>
        <v>100</v>
      </c>
      <c r="J25" s="31">
        <f>IF('7'!K23="","",'7'!K23)</f>
        <v>100</v>
      </c>
      <c r="K25" s="31">
        <f>IF('8'!K23="","",'8'!K23)</f>
        <v>100</v>
      </c>
      <c r="L25" s="31">
        <f>IF('9'!K23="","",'9'!K23)</f>
        <v>100</v>
      </c>
      <c r="M25" s="97">
        <f t="shared" si="1"/>
        <v>100</v>
      </c>
      <c r="N25" s="31">
        <f>IF('10'!K23="","",'10'!K23)</f>
        <v>100</v>
      </c>
      <c r="O25" s="31">
        <f>IF('11'!K23="","",'11'!K23)</f>
        <v>100</v>
      </c>
      <c r="P25" s="31">
        <f>IF('12'!K23="","",'12'!K23)</f>
        <v>100</v>
      </c>
      <c r="Q25" s="31">
        <f>IF('13'!K23="","",'13'!K23)</f>
        <v>100</v>
      </c>
      <c r="R25" s="31">
        <f>IF('14'!K23="","",'14'!K23)</f>
        <v>100</v>
      </c>
      <c r="S25" s="31">
        <f>IF('15'!K23="","",'15'!K23)</f>
        <v>100</v>
      </c>
      <c r="T25" s="31">
        <f>IF('16'!K23="","",'16'!K23)</f>
        <v>100</v>
      </c>
      <c r="U25" s="31">
        <f>IF('17'!K23="","",'17'!K23)</f>
        <v>100</v>
      </c>
      <c r="V25" s="31">
        <f>IF('18'!K23="","",'18'!K23)</f>
        <v>100</v>
      </c>
      <c r="W25" s="97">
        <f t="shared" si="2"/>
        <v>100</v>
      </c>
      <c r="X25" s="28">
        <f t="shared" si="11"/>
        <v>5</v>
      </c>
      <c r="Y25" s="270"/>
      <c r="Z25" s="271"/>
      <c r="AA25" s="271"/>
      <c r="AB25" s="271"/>
      <c r="AC25" s="271"/>
      <c r="AD25" s="271"/>
      <c r="AE25" s="271"/>
      <c r="AF25" s="268"/>
      <c r="AG25" s="268"/>
      <c r="AH25" s="268"/>
      <c r="AI25" s="268"/>
      <c r="AJ25" s="269"/>
      <c r="AL25" s="18">
        <f t="shared" si="7"/>
        <v>9</v>
      </c>
      <c r="AM25" s="18">
        <f t="shared" si="0"/>
        <v>0</v>
      </c>
      <c r="AN25" s="18">
        <f t="shared" si="8"/>
        <v>9</v>
      </c>
      <c r="AP25" s="18">
        <f t="shared" si="10"/>
        <v>9</v>
      </c>
      <c r="AQ25" s="18">
        <f t="shared" si="4"/>
        <v>0</v>
      </c>
      <c r="AR25" s="18">
        <f t="shared" si="12"/>
        <v>9</v>
      </c>
      <c r="AT25" s="6">
        <f t="shared" si="5"/>
        <v>100</v>
      </c>
      <c r="AU25" s="6">
        <f t="shared" si="6"/>
        <v>100</v>
      </c>
    </row>
    <row r="26" spans="1:47" ht="27" customHeight="1" x14ac:dyDescent="0.25">
      <c r="A26" s="32">
        <f>IF(LİSTE!H26&gt;0,LİSTE!H26,"")</f>
        <v>20</v>
      </c>
      <c r="B26" s="33">
        <f>IF(LİSTE!I26&gt;0,LİSTE!I26,"")</f>
        <v>1020</v>
      </c>
      <c r="C26" s="34" t="str">
        <f>IF(LİSTE!J26&gt;0,LİSTE!J26,"")</f>
        <v>ÖĞRENCİ-20</v>
      </c>
      <c r="D26" s="31">
        <f>IF('1'!K24="","",'1'!K24)</f>
        <v>100</v>
      </c>
      <c r="E26" s="31">
        <f>IF('2'!K24="","",'2'!K24)</f>
        <v>100</v>
      </c>
      <c r="F26" s="31">
        <f>IF('3'!K24="","",'3'!K24)</f>
        <v>100</v>
      </c>
      <c r="G26" s="31">
        <f>IF('4'!K24="","",'4'!K24)</f>
        <v>100</v>
      </c>
      <c r="H26" s="31">
        <f>IF('5'!K24="","",'5'!K24)</f>
        <v>100</v>
      </c>
      <c r="I26" s="31">
        <f>IF('6'!K24="","",'6'!K24)</f>
        <v>100</v>
      </c>
      <c r="J26" s="31">
        <f>IF('7'!K24="","",'7'!K24)</f>
        <v>100</v>
      </c>
      <c r="K26" s="31">
        <f>IF('8'!K24="","",'8'!K24)</f>
        <v>100</v>
      </c>
      <c r="L26" s="31">
        <f>IF('9'!K24="","",'9'!K24)</f>
        <v>100</v>
      </c>
      <c r="M26" s="97">
        <f t="shared" si="1"/>
        <v>100</v>
      </c>
      <c r="N26" s="31">
        <f>IF('10'!K24="","",'10'!K24)</f>
        <v>100</v>
      </c>
      <c r="O26" s="31">
        <f>IF('11'!K24="","",'11'!K24)</f>
        <v>100</v>
      </c>
      <c r="P26" s="31">
        <f>IF('12'!K24="","",'12'!K24)</f>
        <v>100</v>
      </c>
      <c r="Q26" s="31">
        <f>IF('13'!K24="","",'13'!K24)</f>
        <v>100</v>
      </c>
      <c r="R26" s="31">
        <f>IF('14'!K24="","",'14'!K24)</f>
        <v>100</v>
      </c>
      <c r="S26" s="31">
        <f>IF('15'!K24="","",'15'!K24)</f>
        <v>100</v>
      </c>
      <c r="T26" s="31">
        <f>IF('16'!K24="","",'16'!K24)</f>
        <v>100</v>
      </c>
      <c r="U26" s="31">
        <f>IF('17'!K24="","",'17'!K24)</f>
        <v>100</v>
      </c>
      <c r="V26" s="31">
        <f>IF('18'!K24="","",'18'!K24)</f>
        <v>100</v>
      </c>
      <c r="W26" s="97">
        <f t="shared" si="2"/>
        <v>100</v>
      </c>
      <c r="X26" s="28">
        <f t="shared" si="3"/>
        <v>5</v>
      </c>
      <c r="Y26" s="351" t="s">
        <v>65</v>
      </c>
      <c r="Z26" s="268"/>
      <c r="AA26" s="268"/>
      <c r="AB26" s="268"/>
      <c r="AC26" s="268"/>
      <c r="AD26" s="268"/>
      <c r="AE26" s="268"/>
      <c r="AF26" s="268">
        <f>100*AF22/AC5</f>
        <v>100</v>
      </c>
      <c r="AG26" s="268"/>
      <c r="AH26" s="268">
        <f>100*AH22/AC5</f>
        <v>100</v>
      </c>
      <c r="AI26" s="268"/>
      <c r="AJ26" s="269"/>
      <c r="AL26" s="18">
        <f t="shared" si="7"/>
        <v>9</v>
      </c>
      <c r="AM26" s="18">
        <f t="shared" si="0"/>
        <v>0</v>
      </c>
      <c r="AN26" s="18">
        <f t="shared" si="8"/>
        <v>9</v>
      </c>
      <c r="AP26" s="18">
        <f t="shared" si="10"/>
        <v>9</v>
      </c>
      <c r="AQ26" s="18">
        <f t="shared" si="4"/>
        <v>0</v>
      </c>
      <c r="AR26" s="18">
        <f t="shared" si="12"/>
        <v>9</v>
      </c>
      <c r="AT26" s="6">
        <f t="shared" si="5"/>
        <v>100</v>
      </c>
      <c r="AU26" s="6">
        <f t="shared" si="6"/>
        <v>100</v>
      </c>
    </row>
    <row r="27" spans="1:47" ht="27" customHeight="1" thickBot="1" x14ac:dyDescent="0.3">
      <c r="A27" s="32">
        <f>IF(LİSTE!H27&gt;0,LİSTE!H27,"")</f>
        <v>21</v>
      </c>
      <c r="B27" s="33">
        <f>IF(LİSTE!I27&gt;0,LİSTE!I27,"")</f>
        <v>1021</v>
      </c>
      <c r="C27" s="34" t="str">
        <f>IF(LİSTE!J27&gt;0,LİSTE!J27,"")</f>
        <v>ÖĞRENCİ-21</v>
      </c>
      <c r="D27" s="31">
        <f>IF('1'!K25="","",'1'!K25)</f>
        <v>100</v>
      </c>
      <c r="E27" s="31">
        <f>IF('2'!K25="","",'2'!K25)</f>
        <v>100</v>
      </c>
      <c r="F27" s="31">
        <f>IF('3'!K25="","",'3'!K25)</f>
        <v>100</v>
      </c>
      <c r="G27" s="31">
        <f>IF('4'!K25="","",'4'!K25)</f>
        <v>100</v>
      </c>
      <c r="H27" s="31">
        <f>IF('5'!K25="","",'5'!K25)</f>
        <v>100</v>
      </c>
      <c r="I27" s="31">
        <f>IF('6'!K25="","",'6'!K25)</f>
        <v>100</v>
      </c>
      <c r="J27" s="31">
        <f>IF('7'!K25="","",'7'!K25)</f>
        <v>100</v>
      </c>
      <c r="K27" s="31">
        <f>IF('8'!K25="","",'8'!K25)</f>
        <v>100</v>
      </c>
      <c r="L27" s="31">
        <f>IF('9'!K25="","",'9'!K25)</f>
        <v>100</v>
      </c>
      <c r="M27" s="97">
        <f t="shared" si="1"/>
        <v>100</v>
      </c>
      <c r="N27" s="31">
        <f>IF('10'!K25="","",'10'!K25)</f>
        <v>100</v>
      </c>
      <c r="O27" s="31">
        <f>IF('11'!K25="","",'11'!K25)</f>
        <v>100</v>
      </c>
      <c r="P27" s="31">
        <f>IF('12'!K25="","",'12'!K25)</f>
        <v>100</v>
      </c>
      <c r="Q27" s="31">
        <f>IF('13'!K25="","",'13'!K25)</f>
        <v>100</v>
      </c>
      <c r="R27" s="31">
        <f>IF('14'!K25="","",'14'!K25)</f>
        <v>100</v>
      </c>
      <c r="S27" s="31">
        <f>IF('15'!K25="","",'15'!K25)</f>
        <v>100</v>
      </c>
      <c r="T27" s="31">
        <f>IF('16'!K25="","",'16'!K25)</f>
        <v>100</v>
      </c>
      <c r="U27" s="31">
        <f>IF('17'!K25="","",'17'!K25)</f>
        <v>100</v>
      </c>
      <c r="V27" s="31">
        <f>IF('18'!K25="","",'18'!K25)</f>
        <v>100</v>
      </c>
      <c r="W27" s="97">
        <f t="shared" si="2"/>
        <v>100</v>
      </c>
      <c r="X27" s="28">
        <f t="shared" si="3"/>
        <v>5</v>
      </c>
      <c r="Y27" s="352"/>
      <c r="Z27" s="353"/>
      <c r="AA27" s="353"/>
      <c r="AB27" s="353"/>
      <c r="AC27" s="353"/>
      <c r="AD27" s="353"/>
      <c r="AE27" s="353"/>
      <c r="AF27" s="353"/>
      <c r="AG27" s="353"/>
      <c r="AH27" s="353"/>
      <c r="AI27" s="353"/>
      <c r="AJ27" s="354"/>
      <c r="AL27" s="18">
        <f t="shared" si="7"/>
        <v>9</v>
      </c>
      <c r="AM27" s="18">
        <f t="shared" si="0"/>
        <v>0</v>
      </c>
      <c r="AN27" s="18">
        <f t="shared" si="8"/>
        <v>9</v>
      </c>
      <c r="AP27" s="18">
        <f t="shared" si="10"/>
        <v>9</v>
      </c>
      <c r="AQ27" s="18">
        <f t="shared" si="4"/>
        <v>0</v>
      </c>
      <c r="AR27" s="18">
        <f t="shared" si="12"/>
        <v>9</v>
      </c>
      <c r="AT27" s="6">
        <f t="shared" si="5"/>
        <v>100</v>
      </c>
      <c r="AU27" s="6">
        <f t="shared" si="6"/>
        <v>100</v>
      </c>
    </row>
    <row r="28" spans="1:47" ht="27" customHeight="1" x14ac:dyDescent="0.25">
      <c r="A28" s="32">
        <f>IF(LİSTE!H28&gt;0,LİSTE!H28,"")</f>
        <v>22</v>
      </c>
      <c r="B28" s="33">
        <f>IF(LİSTE!I28&gt;0,LİSTE!I28,"")</f>
        <v>1022</v>
      </c>
      <c r="C28" s="34" t="str">
        <f>IF(LİSTE!J28&gt;0,LİSTE!J28,"")</f>
        <v>ÖĞRENCİ-22</v>
      </c>
      <c r="D28" s="31">
        <f>IF('1'!K26="","",'1'!K26)</f>
        <v>100</v>
      </c>
      <c r="E28" s="31">
        <f>IF('2'!K26="","",'2'!K26)</f>
        <v>100</v>
      </c>
      <c r="F28" s="31">
        <f>IF('3'!K26="","",'3'!K26)</f>
        <v>100</v>
      </c>
      <c r="G28" s="31">
        <f>IF('4'!K26="","",'4'!K26)</f>
        <v>100</v>
      </c>
      <c r="H28" s="31">
        <f>IF('5'!K26="","",'5'!K26)</f>
        <v>100</v>
      </c>
      <c r="I28" s="31">
        <f>IF('6'!K26="","",'6'!K26)</f>
        <v>100</v>
      </c>
      <c r="J28" s="31">
        <f>IF('7'!K26="","",'7'!K26)</f>
        <v>100</v>
      </c>
      <c r="K28" s="31">
        <f>IF('8'!K26="","",'8'!K26)</f>
        <v>100</v>
      </c>
      <c r="L28" s="31">
        <f>IF('9'!K26="","",'9'!K26)</f>
        <v>100</v>
      </c>
      <c r="M28" s="97">
        <f t="shared" si="1"/>
        <v>100</v>
      </c>
      <c r="N28" s="31">
        <f>IF('10'!K26="","",'10'!K26)</f>
        <v>100</v>
      </c>
      <c r="O28" s="31">
        <f>IF('11'!K26="","",'11'!K26)</f>
        <v>100</v>
      </c>
      <c r="P28" s="31">
        <f>IF('12'!K26="","",'12'!K26)</f>
        <v>100</v>
      </c>
      <c r="Q28" s="31">
        <f>IF('13'!K26="","",'13'!K26)</f>
        <v>100</v>
      </c>
      <c r="R28" s="31">
        <f>IF('14'!K26="","",'14'!K26)</f>
        <v>100</v>
      </c>
      <c r="S28" s="31">
        <f>IF('15'!K26="","",'15'!K26)</f>
        <v>100</v>
      </c>
      <c r="T28" s="31">
        <f>IF('16'!K26="","",'16'!K26)</f>
        <v>100</v>
      </c>
      <c r="U28" s="31">
        <f>IF('17'!K26="","",'17'!K26)</f>
        <v>100</v>
      </c>
      <c r="V28" s="31">
        <f>IF('18'!K26="","",'18'!K26)</f>
        <v>100</v>
      </c>
      <c r="W28" s="97">
        <f t="shared" si="2"/>
        <v>100</v>
      </c>
      <c r="X28" s="28">
        <f t="shared" ref="X28:X46" si="13">IF(W28&gt;100,"",IF(W28&gt;=85,5,IF(W28&gt;=70,4,IF(W28&gt;=60,3,IF(W28&gt;=50,2,IF(W28&lt;50,1,))))))</f>
        <v>5</v>
      </c>
      <c r="Y28" s="342" t="str">
        <f>LİSTE!E29</f>
        <v xml:space="preserve">PASİF HAFTALAR:
a)
b) 
c) </v>
      </c>
      <c r="Z28" s="343"/>
      <c r="AA28" s="343"/>
      <c r="AB28" s="343"/>
      <c r="AC28" s="343"/>
      <c r="AD28" s="343"/>
      <c r="AE28" s="343"/>
      <c r="AF28" s="343"/>
      <c r="AG28" s="343"/>
      <c r="AH28" s="343"/>
      <c r="AI28" s="343"/>
      <c r="AJ28" s="344"/>
      <c r="AL28" s="18">
        <f t="shared" si="7"/>
        <v>9</v>
      </c>
      <c r="AM28" s="18">
        <f t="shared" si="0"/>
        <v>0</v>
      </c>
      <c r="AN28" s="18">
        <f t="shared" si="8"/>
        <v>9</v>
      </c>
      <c r="AP28" s="18">
        <f t="shared" si="10"/>
        <v>9</v>
      </c>
      <c r="AQ28" s="18">
        <f t="shared" si="4"/>
        <v>0</v>
      </c>
      <c r="AR28" s="18">
        <f t="shared" si="12"/>
        <v>9</v>
      </c>
      <c r="AT28" s="6">
        <f t="shared" si="5"/>
        <v>100</v>
      </c>
      <c r="AU28" s="6">
        <f t="shared" si="6"/>
        <v>100</v>
      </c>
    </row>
    <row r="29" spans="1:47" ht="27" customHeight="1" x14ac:dyDescent="0.25">
      <c r="A29" s="32">
        <f>IF(LİSTE!H29&gt;0,LİSTE!H29,"")</f>
        <v>23</v>
      </c>
      <c r="B29" s="33">
        <f>IF(LİSTE!I29&gt;0,LİSTE!I29,"")</f>
        <v>1023</v>
      </c>
      <c r="C29" s="34" t="str">
        <f>IF(LİSTE!J29&gt;0,LİSTE!J29,"")</f>
        <v>ÖĞRENCİ-23</v>
      </c>
      <c r="D29" s="31">
        <f>IF('1'!K27="","",'1'!K27)</f>
        <v>100</v>
      </c>
      <c r="E29" s="31">
        <f>IF('2'!K27="","",'2'!K27)</f>
        <v>100</v>
      </c>
      <c r="F29" s="31">
        <f>IF('3'!K27="","",'3'!K27)</f>
        <v>100</v>
      </c>
      <c r="G29" s="31">
        <f>IF('4'!K27="","",'4'!K27)</f>
        <v>100</v>
      </c>
      <c r="H29" s="31">
        <f>IF('5'!K27="","",'5'!K27)</f>
        <v>100</v>
      </c>
      <c r="I29" s="31">
        <f>IF('6'!K27="","",'6'!K27)</f>
        <v>100</v>
      </c>
      <c r="J29" s="31">
        <f>IF('7'!K27="","",'7'!K27)</f>
        <v>100</v>
      </c>
      <c r="K29" s="31">
        <f>IF('8'!K27="","",'8'!K27)</f>
        <v>100</v>
      </c>
      <c r="L29" s="31">
        <f>IF('9'!K27="","",'9'!K27)</f>
        <v>100</v>
      </c>
      <c r="M29" s="97">
        <f t="shared" si="1"/>
        <v>100</v>
      </c>
      <c r="N29" s="31">
        <f>IF('10'!K27="","",'10'!K27)</f>
        <v>100</v>
      </c>
      <c r="O29" s="31">
        <f>IF('11'!K27="","",'11'!K27)</f>
        <v>100</v>
      </c>
      <c r="P29" s="31">
        <f>IF('12'!K27="","",'12'!K27)</f>
        <v>100</v>
      </c>
      <c r="Q29" s="31">
        <f>IF('13'!K27="","",'13'!K27)</f>
        <v>100</v>
      </c>
      <c r="R29" s="31">
        <f>IF('14'!K27="","",'14'!K27)</f>
        <v>100</v>
      </c>
      <c r="S29" s="31">
        <f>IF('15'!K27="","",'15'!K27)</f>
        <v>100</v>
      </c>
      <c r="T29" s="31">
        <f>IF('16'!K27="","",'16'!K27)</f>
        <v>100</v>
      </c>
      <c r="U29" s="31">
        <f>IF('17'!K27="","",'17'!K27)</f>
        <v>100</v>
      </c>
      <c r="V29" s="31">
        <f>IF('18'!K27="","",'18'!K27)</f>
        <v>100</v>
      </c>
      <c r="W29" s="97">
        <f t="shared" si="2"/>
        <v>100</v>
      </c>
      <c r="X29" s="28">
        <f t="shared" si="13"/>
        <v>5</v>
      </c>
      <c r="Y29" s="345"/>
      <c r="Z29" s="346"/>
      <c r="AA29" s="346"/>
      <c r="AB29" s="346"/>
      <c r="AC29" s="346"/>
      <c r="AD29" s="346"/>
      <c r="AE29" s="346"/>
      <c r="AF29" s="346"/>
      <c r="AG29" s="346"/>
      <c r="AH29" s="346"/>
      <c r="AI29" s="346"/>
      <c r="AJ29" s="347"/>
      <c r="AL29" s="18">
        <f t="shared" si="7"/>
        <v>9</v>
      </c>
      <c r="AM29" s="18">
        <f t="shared" si="0"/>
        <v>0</v>
      </c>
      <c r="AN29" s="18">
        <f t="shared" si="8"/>
        <v>9</v>
      </c>
      <c r="AP29" s="18">
        <f t="shared" si="10"/>
        <v>9</v>
      </c>
      <c r="AQ29" s="18">
        <f t="shared" si="4"/>
        <v>0</v>
      </c>
      <c r="AR29" s="18">
        <f t="shared" si="12"/>
        <v>9</v>
      </c>
      <c r="AT29" s="6">
        <f t="shared" si="5"/>
        <v>100</v>
      </c>
      <c r="AU29" s="6">
        <f t="shared" si="6"/>
        <v>100</v>
      </c>
    </row>
    <row r="30" spans="1:47" ht="27" customHeight="1" x14ac:dyDescent="0.25">
      <c r="A30" s="32">
        <f>IF(LİSTE!H30&gt;0,LİSTE!H30,"")</f>
        <v>24</v>
      </c>
      <c r="B30" s="33">
        <f>IF(LİSTE!I30&gt;0,LİSTE!I30,"")</f>
        <v>1024</v>
      </c>
      <c r="C30" s="34" t="str">
        <f>IF(LİSTE!J30&gt;0,LİSTE!J30,"")</f>
        <v>ÖĞRENCİ-24</v>
      </c>
      <c r="D30" s="31">
        <f>IF('1'!K28="","",'1'!K28)</f>
        <v>100</v>
      </c>
      <c r="E30" s="31">
        <f>IF('2'!K28="","",'2'!K28)</f>
        <v>100</v>
      </c>
      <c r="F30" s="31">
        <f>IF('3'!K28="","",'3'!K28)</f>
        <v>100</v>
      </c>
      <c r="G30" s="31">
        <f>IF('4'!K28="","",'4'!K28)</f>
        <v>100</v>
      </c>
      <c r="H30" s="31">
        <f>IF('5'!K28="","",'5'!K28)</f>
        <v>100</v>
      </c>
      <c r="I30" s="31">
        <f>IF('6'!K28="","",'6'!K28)</f>
        <v>100</v>
      </c>
      <c r="J30" s="31">
        <f>IF('7'!K28="","",'7'!K28)</f>
        <v>100</v>
      </c>
      <c r="K30" s="31">
        <f>IF('8'!K28="","",'8'!K28)</f>
        <v>100</v>
      </c>
      <c r="L30" s="31">
        <f>IF('9'!K28="","",'9'!K28)</f>
        <v>100</v>
      </c>
      <c r="M30" s="97">
        <f t="shared" si="1"/>
        <v>100</v>
      </c>
      <c r="N30" s="31">
        <f>IF('10'!K28="","",'10'!K28)</f>
        <v>100</v>
      </c>
      <c r="O30" s="31">
        <f>IF('11'!K28="","",'11'!K28)</f>
        <v>100</v>
      </c>
      <c r="P30" s="31">
        <f>IF('12'!K28="","",'12'!K28)</f>
        <v>100</v>
      </c>
      <c r="Q30" s="31">
        <f>IF('13'!K28="","",'13'!K28)</f>
        <v>100</v>
      </c>
      <c r="R30" s="31">
        <f>IF('14'!K28="","",'14'!K28)</f>
        <v>100</v>
      </c>
      <c r="S30" s="31">
        <f>IF('15'!K28="","",'15'!K28)</f>
        <v>100</v>
      </c>
      <c r="T30" s="31">
        <f>IF('16'!K28="","",'16'!K28)</f>
        <v>100</v>
      </c>
      <c r="U30" s="31">
        <f>IF('17'!K28="","",'17'!K28)</f>
        <v>100</v>
      </c>
      <c r="V30" s="31">
        <f>IF('18'!K28="","",'18'!K28)</f>
        <v>100</v>
      </c>
      <c r="W30" s="97">
        <f t="shared" si="2"/>
        <v>100</v>
      </c>
      <c r="X30" s="28">
        <f t="shared" si="13"/>
        <v>5</v>
      </c>
      <c r="Y30" s="345"/>
      <c r="Z30" s="346"/>
      <c r="AA30" s="346"/>
      <c r="AB30" s="346"/>
      <c r="AC30" s="346"/>
      <c r="AD30" s="346"/>
      <c r="AE30" s="346"/>
      <c r="AF30" s="346"/>
      <c r="AG30" s="346"/>
      <c r="AH30" s="346"/>
      <c r="AI30" s="346"/>
      <c r="AJ30" s="347"/>
      <c r="AL30" s="18">
        <f t="shared" si="7"/>
        <v>9</v>
      </c>
      <c r="AM30" s="18">
        <f t="shared" si="0"/>
        <v>0</v>
      </c>
      <c r="AN30" s="18">
        <f t="shared" si="8"/>
        <v>9</v>
      </c>
      <c r="AP30" s="18">
        <f t="shared" si="10"/>
        <v>9</v>
      </c>
      <c r="AQ30" s="18">
        <f t="shared" si="4"/>
        <v>0</v>
      </c>
      <c r="AR30" s="18">
        <f t="shared" si="12"/>
        <v>9</v>
      </c>
      <c r="AT30" s="6">
        <f t="shared" si="5"/>
        <v>100</v>
      </c>
      <c r="AU30" s="6">
        <f t="shared" si="6"/>
        <v>100</v>
      </c>
    </row>
    <row r="31" spans="1:47" ht="27" customHeight="1" x14ac:dyDescent="0.25">
      <c r="A31" s="32">
        <f>IF(LİSTE!H31&gt;0,LİSTE!H31,"")</f>
        <v>25</v>
      </c>
      <c r="B31" s="33">
        <f>IF(LİSTE!I31&gt;0,LİSTE!I31,"")</f>
        <v>1025</v>
      </c>
      <c r="C31" s="34" t="str">
        <f>IF(LİSTE!J31&gt;0,LİSTE!J31,"")</f>
        <v>ÖĞRENCİ-25</v>
      </c>
      <c r="D31" s="31">
        <f>IF('1'!K29="","",'1'!K29)</f>
        <v>100</v>
      </c>
      <c r="E31" s="31">
        <f>IF('2'!K29="","",'2'!K29)</f>
        <v>100</v>
      </c>
      <c r="F31" s="31">
        <f>IF('3'!K29="","",'3'!K29)</f>
        <v>100</v>
      </c>
      <c r="G31" s="31">
        <f>IF('4'!K29="","",'4'!K29)</f>
        <v>100</v>
      </c>
      <c r="H31" s="31">
        <f>IF('5'!K29="","",'5'!K29)</f>
        <v>100</v>
      </c>
      <c r="I31" s="31">
        <f>IF('6'!K29="","",'6'!K29)</f>
        <v>100</v>
      </c>
      <c r="J31" s="31">
        <f>IF('7'!K29="","",'7'!K29)</f>
        <v>100</v>
      </c>
      <c r="K31" s="31">
        <f>IF('8'!K29="","",'8'!K29)</f>
        <v>100</v>
      </c>
      <c r="L31" s="31">
        <f>IF('9'!K29="","",'9'!K29)</f>
        <v>100</v>
      </c>
      <c r="M31" s="97">
        <f t="shared" si="1"/>
        <v>100</v>
      </c>
      <c r="N31" s="31">
        <f>IF('10'!K29="","",'10'!K29)</f>
        <v>100</v>
      </c>
      <c r="O31" s="31">
        <f>IF('11'!K29="","",'11'!K29)</f>
        <v>100</v>
      </c>
      <c r="P31" s="31">
        <f>IF('12'!K29="","",'12'!K29)</f>
        <v>100</v>
      </c>
      <c r="Q31" s="31">
        <f>IF('13'!K29="","",'13'!K29)</f>
        <v>100</v>
      </c>
      <c r="R31" s="31">
        <f>IF('14'!K29="","",'14'!K29)</f>
        <v>100</v>
      </c>
      <c r="S31" s="31">
        <f>IF('15'!K29="","",'15'!K29)</f>
        <v>100</v>
      </c>
      <c r="T31" s="31">
        <f>IF('16'!K29="","",'16'!K29)</f>
        <v>100</v>
      </c>
      <c r="U31" s="31">
        <f>IF('17'!K29="","",'17'!K29)</f>
        <v>100</v>
      </c>
      <c r="V31" s="31">
        <f>IF('18'!K29="","",'18'!K29)</f>
        <v>100</v>
      </c>
      <c r="W31" s="97">
        <f t="shared" si="2"/>
        <v>100</v>
      </c>
      <c r="X31" s="28">
        <f t="shared" si="13"/>
        <v>5</v>
      </c>
      <c r="Y31" s="345"/>
      <c r="Z31" s="346"/>
      <c r="AA31" s="346"/>
      <c r="AB31" s="346"/>
      <c r="AC31" s="346"/>
      <c r="AD31" s="346"/>
      <c r="AE31" s="346"/>
      <c r="AF31" s="346"/>
      <c r="AG31" s="346"/>
      <c r="AH31" s="346"/>
      <c r="AI31" s="346"/>
      <c r="AJ31" s="347"/>
      <c r="AL31" s="18">
        <f t="shared" si="7"/>
        <v>9</v>
      </c>
      <c r="AM31" s="18">
        <f t="shared" si="0"/>
        <v>0</v>
      </c>
      <c r="AN31" s="18">
        <f t="shared" si="8"/>
        <v>9</v>
      </c>
      <c r="AP31" s="18">
        <f t="shared" si="10"/>
        <v>9</v>
      </c>
      <c r="AQ31" s="18">
        <f t="shared" si="4"/>
        <v>0</v>
      </c>
      <c r="AR31" s="18">
        <f t="shared" si="12"/>
        <v>9</v>
      </c>
      <c r="AT31" s="6">
        <f t="shared" si="5"/>
        <v>100</v>
      </c>
      <c r="AU31" s="6">
        <f t="shared" si="6"/>
        <v>100</v>
      </c>
    </row>
    <row r="32" spans="1:47" ht="27" customHeight="1" x14ac:dyDescent="0.25">
      <c r="A32" s="32">
        <f>IF(LİSTE!H32&gt;0,LİSTE!H32,"")</f>
        <v>26</v>
      </c>
      <c r="B32" s="33">
        <f>IF(LİSTE!I32&gt;0,LİSTE!I32,"")</f>
        <v>1026</v>
      </c>
      <c r="C32" s="34" t="str">
        <f>IF(LİSTE!J32&gt;0,LİSTE!J32,"")</f>
        <v>ÖĞRENCİ-26</v>
      </c>
      <c r="D32" s="31">
        <f>IF('1'!K30="","",'1'!K30)</f>
        <v>100</v>
      </c>
      <c r="E32" s="31">
        <f>IF('2'!K30="","",'2'!K30)</f>
        <v>100</v>
      </c>
      <c r="F32" s="31">
        <f>IF('3'!K30="","",'3'!K30)</f>
        <v>100</v>
      </c>
      <c r="G32" s="31">
        <f>IF('4'!K30="","",'4'!K30)</f>
        <v>100</v>
      </c>
      <c r="H32" s="31">
        <f>IF('5'!K30="","",'5'!K30)</f>
        <v>100</v>
      </c>
      <c r="I32" s="31">
        <f>IF('6'!K30="","",'6'!K30)</f>
        <v>100</v>
      </c>
      <c r="J32" s="31">
        <f>IF('7'!K30="","",'7'!K30)</f>
        <v>100</v>
      </c>
      <c r="K32" s="31">
        <f>IF('8'!K30="","",'8'!K30)</f>
        <v>100</v>
      </c>
      <c r="L32" s="31">
        <f>IF('9'!K30="","",'9'!K30)</f>
        <v>100</v>
      </c>
      <c r="M32" s="97">
        <f t="shared" si="1"/>
        <v>100</v>
      </c>
      <c r="N32" s="31">
        <f>IF('10'!K30="","",'10'!K30)</f>
        <v>100</v>
      </c>
      <c r="O32" s="31">
        <f>IF('11'!K30="","",'11'!K30)</f>
        <v>100</v>
      </c>
      <c r="P32" s="31">
        <f>IF('12'!K30="","",'12'!K30)</f>
        <v>100</v>
      </c>
      <c r="Q32" s="31">
        <f>IF('13'!K30="","",'13'!K30)</f>
        <v>100</v>
      </c>
      <c r="R32" s="31">
        <f>IF('14'!K30="","",'14'!K30)</f>
        <v>100</v>
      </c>
      <c r="S32" s="31">
        <f>IF('15'!K30="","",'15'!K30)</f>
        <v>100</v>
      </c>
      <c r="T32" s="31">
        <f>IF('16'!K30="","",'16'!K30)</f>
        <v>100</v>
      </c>
      <c r="U32" s="31">
        <f>IF('17'!K30="","",'17'!K30)</f>
        <v>100</v>
      </c>
      <c r="V32" s="31">
        <f>IF('18'!K30="","",'18'!K30)</f>
        <v>100</v>
      </c>
      <c r="W32" s="97">
        <f t="shared" si="2"/>
        <v>100</v>
      </c>
      <c r="X32" s="28">
        <f t="shared" si="13"/>
        <v>5</v>
      </c>
      <c r="Y32" s="345"/>
      <c r="Z32" s="346"/>
      <c r="AA32" s="346"/>
      <c r="AB32" s="346"/>
      <c r="AC32" s="346"/>
      <c r="AD32" s="346"/>
      <c r="AE32" s="346"/>
      <c r="AF32" s="346"/>
      <c r="AG32" s="346"/>
      <c r="AH32" s="346"/>
      <c r="AI32" s="346"/>
      <c r="AJ32" s="347"/>
      <c r="AL32" s="18">
        <f t="shared" si="7"/>
        <v>9</v>
      </c>
      <c r="AM32" s="18">
        <f t="shared" si="0"/>
        <v>0</v>
      </c>
      <c r="AN32" s="18">
        <f t="shared" si="8"/>
        <v>9</v>
      </c>
      <c r="AP32" s="18">
        <f t="shared" si="10"/>
        <v>9</v>
      </c>
      <c r="AQ32" s="18">
        <f t="shared" si="4"/>
        <v>0</v>
      </c>
      <c r="AR32" s="18">
        <f t="shared" si="12"/>
        <v>9</v>
      </c>
      <c r="AT32" s="6">
        <f t="shared" si="5"/>
        <v>100</v>
      </c>
      <c r="AU32" s="6">
        <f t="shared" si="6"/>
        <v>100</v>
      </c>
    </row>
    <row r="33" spans="1:47" ht="27" customHeight="1" x14ac:dyDescent="0.25">
      <c r="A33" s="32">
        <f>IF(LİSTE!H33&gt;0,LİSTE!H33,"")</f>
        <v>27</v>
      </c>
      <c r="B33" s="33">
        <f>IF(LİSTE!I33&gt;0,LİSTE!I33,"")</f>
        <v>1027</v>
      </c>
      <c r="C33" s="34" t="str">
        <f>IF(LİSTE!J33&gt;0,LİSTE!J33,"")</f>
        <v>ÖĞRENCİ-27</v>
      </c>
      <c r="D33" s="31">
        <f>IF('1'!K31="","",'1'!K31)</f>
        <v>100</v>
      </c>
      <c r="E33" s="31">
        <f>IF('2'!K31="","",'2'!K31)</f>
        <v>100</v>
      </c>
      <c r="F33" s="31">
        <f>IF('3'!K31="","",'3'!K31)</f>
        <v>100</v>
      </c>
      <c r="G33" s="31">
        <f>IF('4'!K31="","",'4'!K31)</f>
        <v>100</v>
      </c>
      <c r="H33" s="31">
        <f>IF('5'!K31="","",'5'!K31)</f>
        <v>100</v>
      </c>
      <c r="I33" s="31">
        <f>IF('6'!K31="","",'6'!K31)</f>
        <v>100</v>
      </c>
      <c r="J33" s="31">
        <f>IF('7'!K31="","",'7'!K31)</f>
        <v>100</v>
      </c>
      <c r="K33" s="31">
        <f>IF('8'!K31="","",'8'!K31)</f>
        <v>100</v>
      </c>
      <c r="L33" s="31">
        <f>IF('9'!K31="","",'9'!K31)</f>
        <v>100</v>
      </c>
      <c r="M33" s="97">
        <f t="shared" si="1"/>
        <v>100</v>
      </c>
      <c r="N33" s="31">
        <f>IF('10'!K31="","",'10'!K31)</f>
        <v>100</v>
      </c>
      <c r="O33" s="31">
        <f>IF('11'!K31="","",'11'!K31)</f>
        <v>100</v>
      </c>
      <c r="P33" s="31">
        <f>IF('12'!K31="","",'12'!K31)</f>
        <v>100</v>
      </c>
      <c r="Q33" s="31">
        <f>IF('13'!K31="","",'13'!K31)</f>
        <v>100</v>
      </c>
      <c r="R33" s="31">
        <f>IF('14'!K31="","",'14'!K31)</f>
        <v>100</v>
      </c>
      <c r="S33" s="31">
        <f>IF('15'!K31="","",'15'!K31)</f>
        <v>100</v>
      </c>
      <c r="T33" s="31">
        <f>IF('16'!K31="","",'16'!K31)</f>
        <v>100</v>
      </c>
      <c r="U33" s="31">
        <f>IF('17'!K31="","",'17'!K31)</f>
        <v>100</v>
      </c>
      <c r="V33" s="31">
        <f>IF('18'!K31="","",'18'!K31)</f>
        <v>100</v>
      </c>
      <c r="W33" s="97">
        <f t="shared" si="2"/>
        <v>100</v>
      </c>
      <c r="X33" s="28">
        <f t="shared" si="13"/>
        <v>5</v>
      </c>
      <c r="Y33" s="345"/>
      <c r="Z33" s="346"/>
      <c r="AA33" s="346"/>
      <c r="AB33" s="346"/>
      <c r="AC33" s="346"/>
      <c r="AD33" s="346"/>
      <c r="AE33" s="346"/>
      <c r="AF33" s="346"/>
      <c r="AG33" s="346"/>
      <c r="AH33" s="346"/>
      <c r="AI33" s="346"/>
      <c r="AJ33" s="347"/>
      <c r="AL33" s="18">
        <f t="shared" si="7"/>
        <v>9</v>
      </c>
      <c r="AM33" s="18">
        <f t="shared" si="0"/>
        <v>0</v>
      </c>
      <c r="AN33" s="18">
        <f t="shared" si="8"/>
        <v>9</v>
      </c>
      <c r="AP33" s="18">
        <f t="shared" si="10"/>
        <v>9</v>
      </c>
      <c r="AQ33" s="18">
        <f t="shared" si="4"/>
        <v>0</v>
      </c>
      <c r="AR33" s="18">
        <f t="shared" si="12"/>
        <v>9</v>
      </c>
      <c r="AT33" s="6">
        <f t="shared" si="5"/>
        <v>100</v>
      </c>
      <c r="AU33" s="6">
        <f t="shared" si="6"/>
        <v>100</v>
      </c>
    </row>
    <row r="34" spans="1:47" ht="27" customHeight="1" x14ac:dyDescent="0.25">
      <c r="A34" s="32">
        <f>IF(LİSTE!H34&gt;0,LİSTE!H34,"")</f>
        <v>28</v>
      </c>
      <c r="B34" s="33">
        <f>IF(LİSTE!I34&gt;0,LİSTE!I34,"")</f>
        <v>1028</v>
      </c>
      <c r="C34" s="34" t="str">
        <f>IF(LİSTE!J34&gt;0,LİSTE!J34,"")</f>
        <v>ÖĞRENCİ-28</v>
      </c>
      <c r="D34" s="31">
        <f>IF('1'!K32="","",'1'!K32)</f>
        <v>100</v>
      </c>
      <c r="E34" s="31">
        <f>IF('2'!K32="","",'2'!K32)</f>
        <v>100</v>
      </c>
      <c r="F34" s="31">
        <f>IF('3'!K32="","",'3'!K32)</f>
        <v>100</v>
      </c>
      <c r="G34" s="31">
        <f>IF('4'!K32="","",'4'!K32)</f>
        <v>100</v>
      </c>
      <c r="H34" s="31">
        <f>IF('5'!K32="","",'5'!K32)</f>
        <v>100</v>
      </c>
      <c r="I34" s="31">
        <f>IF('6'!K32="","",'6'!K32)</f>
        <v>100</v>
      </c>
      <c r="J34" s="31">
        <f>IF('7'!K32="","",'7'!K32)</f>
        <v>100</v>
      </c>
      <c r="K34" s="31">
        <f>IF('8'!K32="","",'8'!K32)</f>
        <v>100</v>
      </c>
      <c r="L34" s="31">
        <f>IF('9'!K32="","",'9'!K32)</f>
        <v>100</v>
      </c>
      <c r="M34" s="97">
        <f t="shared" si="1"/>
        <v>100</v>
      </c>
      <c r="N34" s="31">
        <f>IF('10'!K32="","",'10'!K32)</f>
        <v>100</v>
      </c>
      <c r="O34" s="31">
        <f>IF('11'!K32="","",'11'!K32)</f>
        <v>100</v>
      </c>
      <c r="P34" s="31">
        <f>IF('12'!K32="","",'12'!K32)</f>
        <v>100</v>
      </c>
      <c r="Q34" s="31">
        <f>IF('13'!K32="","",'13'!K32)</f>
        <v>100</v>
      </c>
      <c r="R34" s="31">
        <f>IF('14'!K32="","",'14'!K32)</f>
        <v>100</v>
      </c>
      <c r="S34" s="31">
        <f>IF('15'!K32="","",'15'!K32)</f>
        <v>100</v>
      </c>
      <c r="T34" s="31">
        <f>IF('16'!K32="","",'16'!K32)</f>
        <v>100</v>
      </c>
      <c r="U34" s="31">
        <f>IF('17'!K32="","",'17'!K32)</f>
        <v>100</v>
      </c>
      <c r="V34" s="31">
        <f>IF('18'!K32="","",'18'!K32)</f>
        <v>100</v>
      </c>
      <c r="W34" s="97">
        <f t="shared" si="2"/>
        <v>100</v>
      </c>
      <c r="X34" s="28">
        <f t="shared" si="13"/>
        <v>5</v>
      </c>
      <c r="Y34" s="345"/>
      <c r="Z34" s="346"/>
      <c r="AA34" s="346"/>
      <c r="AB34" s="346"/>
      <c r="AC34" s="346"/>
      <c r="AD34" s="346"/>
      <c r="AE34" s="346"/>
      <c r="AF34" s="346"/>
      <c r="AG34" s="346"/>
      <c r="AH34" s="346"/>
      <c r="AI34" s="346"/>
      <c r="AJ34" s="347"/>
      <c r="AL34" s="18">
        <f t="shared" si="7"/>
        <v>9</v>
      </c>
      <c r="AM34" s="18">
        <f t="shared" si="0"/>
        <v>0</v>
      </c>
      <c r="AN34" s="18">
        <f t="shared" si="8"/>
        <v>9</v>
      </c>
      <c r="AP34" s="18">
        <f t="shared" si="10"/>
        <v>9</v>
      </c>
      <c r="AQ34" s="18">
        <f t="shared" si="4"/>
        <v>0</v>
      </c>
      <c r="AR34" s="18">
        <f t="shared" si="12"/>
        <v>9</v>
      </c>
      <c r="AT34" s="6">
        <f t="shared" si="5"/>
        <v>100</v>
      </c>
      <c r="AU34" s="6">
        <f t="shared" si="6"/>
        <v>100</v>
      </c>
    </row>
    <row r="35" spans="1:47" ht="27" customHeight="1" x14ac:dyDescent="0.25">
      <c r="A35" s="32">
        <f>IF(LİSTE!H35&gt;0,LİSTE!H35,"")</f>
        <v>29</v>
      </c>
      <c r="B35" s="33">
        <f>IF(LİSTE!I35&gt;0,LİSTE!I35,"")</f>
        <v>1029</v>
      </c>
      <c r="C35" s="34" t="str">
        <f>IF(LİSTE!J35&gt;0,LİSTE!J35,"")</f>
        <v>ÖĞRENCİ-29</v>
      </c>
      <c r="D35" s="31">
        <f>IF('1'!K33="","",'1'!K33)</f>
        <v>100</v>
      </c>
      <c r="E35" s="31">
        <f>IF('2'!K33="","",'2'!K33)</f>
        <v>100</v>
      </c>
      <c r="F35" s="31">
        <f>IF('3'!K33="","",'3'!K33)</f>
        <v>100</v>
      </c>
      <c r="G35" s="31">
        <f>IF('4'!K33="","",'4'!K33)</f>
        <v>100</v>
      </c>
      <c r="H35" s="31">
        <f>IF('5'!K33="","",'5'!K33)</f>
        <v>100</v>
      </c>
      <c r="I35" s="31">
        <f>IF('6'!K33="","",'6'!K33)</f>
        <v>100</v>
      </c>
      <c r="J35" s="31">
        <f>IF('7'!K33="","",'7'!K33)</f>
        <v>100</v>
      </c>
      <c r="K35" s="31">
        <f>IF('8'!K33="","",'8'!K33)</f>
        <v>100</v>
      </c>
      <c r="L35" s="31">
        <f>IF('9'!K33="","",'9'!K33)</f>
        <v>100</v>
      </c>
      <c r="M35" s="97">
        <f t="shared" si="1"/>
        <v>100</v>
      </c>
      <c r="N35" s="31">
        <f>IF('10'!K33="","",'10'!K33)</f>
        <v>100</v>
      </c>
      <c r="O35" s="31">
        <f>IF('11'!K33="","",'11'!K33)</f>
        <v>100</v>
      </c>
      <c r="P35" s="31">
        <f>IF('12'!K33="","",'12'!K33)</f>
        <v>100</v>
      </c>
      <c r="Q35" s="31">
        <f>IF('13'!K33="","",'13'!K33)</f>
        <v>100</v>
      </c>
      <c r="R35" s="31">
        <f>IF('14'!K33="","",'14'!K33)</f>
        <v>100</v>
      </c>
      <c r="S35" s="31">
        <f>IF('15'!K33="","",'15'!K33)</f>
        <v>100</v>
      </c>
      <c r="T35" s="31">
        <f>IF('16'!K33="","",'16'!K33)</f>
        <v>100</v>
      </c>
      <c r="U35" s="31">
        <f>IF('17'!K33="","",'17'!K33)</f>
        <v>100</v>
      </c>
      <c r="V35" s="31">
        <f>IF('18'!K33="","",'18'!K33)</f>
        <v>100</v>
      </c>
      <c r="W35" s="97">
        <f t="shared" si="2"/>
        <v>100</v>
      </c>
      <c r="X35" s="28"/>
      <c r="Y35" s="345"/>
      <c r="Z35" s="346"/>
      <c r="AA35" s="346"/>
      <c r="AB35" s="346"/>
      <c r="AC35" s="346"/>
      <c r="AD35" s="346"/>
      <c r="AE35" s="346"/>
      <c r="AF35" s="346"/>
      <c r="AG35" s="346"/>
      <c r="AH35" s="346"/>
      <c r="AI35" s="346"/>
      <c r="AJ35" s="347"/>
      <c r="AL35" s="18">
        <f t="shared" si="7"/>
        <v>9</v>
      </c>
      <c r="AM35" s="18">
        <f t="shared" ref="AM35:AM46" si="14">COUNTIF(D35:L35,"M")</f>
        <v>0</v>
      </c>
      <c r="AN35" s="18">
        <f t="shared" ref="AN35:AN46" si="15">AL35-AM35</f>
        <v>9</v>
      </c>
      <c r="AP35" s="18">
        <f t="shared" si="10"/>
        <v>9</v>
      </c>
      <c r="AQ35" s="18">
        <f t="shared" ref="AQ35:AQ46" si="16">COUNTIF(N35:V35,"M")</f>
        <v>0</v>
      </c>
      <c r="AR35" s="18">
        <f t="shared" ref="AR35:AR46" si="17">AP35-AQ35</f>
        <v>9</v>
      </c>
      <c r="AT35" s="6">
        <f t="shared" ref="AT35:AT46" si="18">IF(SUM(D35:L35)&gt;0,(SUM(D35:L35)/AN35),0)</f>
        <v>100</v>
      </c>
      <c r="AU35" s="6">
        <f t="shared" ref="AU35:AU46" si="19">IF(SUM(N35:V35)&gt;0,(SUM(N35:V35)/AR35),0)</f>
        <v>100</v>
      </c>
    </row>
    <row r="36" spans="1:47" ht="27" customHeight="1" x14ac:dyDescent="0.25">
      <c r="A36" s="32">
        <f>IF(LİSTE!H36&gt;0,LİSTE!H36,"")</f>
        <v>30</v>
      </c>
      <c r="B36" s="33">
        <f>IF(LİSTE!I36&gt;0,LİSTE!I36,"")</f>
        <v>1030</v>
      </c>
      <c r="C36" s="34" t="str">
        <f>IF(LİSTE!J36&gt;0,LİSTE!J36,"")</f>
        <v>ÖĞRENCİ-30</v>
      </c>
      <c r="D36" s="31">
        <f>IF('1'!K34="","",'1'!K34)</f>
        <v>100</v>
      </c>
      <c r="E36" s="31">
        <f>IF('2'!K34="","",'2'!K34)</f>
        <v>100</v>
      </c>
      <c r="F36" s="31">
        <f>IF('3'!K34="","",'3'!K34)</f>
        <v>100</v>
      </c>
      <c r="G36" s="31">
        <f>IF('4'!K34="","",'4'!K34)</f>
        <v>100</v>
      </c>
      <c r="H36" s="31">
        <f>IF('5'!K34="","",'5'!K34)</f>
        <v>100</v>
      </c>
      <c r="I36" s="31">
        <f>IF('6'!K34="","",'6'!K34)</f>
        <v>100</v>
      </c>
      <c r="J36" s="31">
        <f>IF('7'!K34="","",'7'!K34)</f>
        <v>100</v>
      </c>
      <c r="K36" s="31">
        <f>IF('8'!K34="","",'8'!K34)</f>
        <v>100</v>
      </c>
      <c r="L36" s="31">
        <f>IF('9'!K34="","",'9'!K34)</f>
        <v>100</v>
      </c>
      <c r="M36" s="97">
        <f t="shared" si="1"/>
        <v>100</v>
      </c>
      <c r="N36" s="31">
        <f>IF('10'!K34="","",'10'!K34)</f>
        <v>100</v>
      </c>
      <c r="O36" s="31">
        <f>IF('11'!K34="","",'11'!K34)</f>
        <v>100</v>
      </c>
      <c r="P36" s="31">
        <f>IF('12'!K34="","",'12'!K34)</f>
        <v>100</v>
      </c>
      <c r="Q36" s="31">
        <f>IF('13'!K34="","",'13'!K34)</f>
        <v>100</v>
      </c>
      <c r="R36" s="31">
        <f>IF('14'!K34="","",'14'!K34)</f>
        <v>100</v>
      </c>
      <c r="S36" s="31">
        <f>IF('15'!K34="","",'15'!K34)</f>
        <v>100</v>
      </c>
      <c r="T36" s="31">
        <f>IF('16'!K34="","",'16'!K34)</f>
        <v>100</v>
      </c>
      <c r="U36" s="31">
        <f>IF('17'!K34="","",'17'!K34)</f>
        <v>100</v>
      </c>
      <c r="V36" s="31">
        <f>IF('18'!K34="","",'18'!K34)</f>
        <v>100</v>
      </c>
      <c r="W36" s="97">
        <f t="shared" si="2"/>
        <v>100</v>
      </c>
      <c r="X36" s="28"/>
      <c r="Y36" s="345"/>
      <c r="Z36" s="346"/>
      <c r="AA36" s="346"/>
      <c r="AB36" s="346"/>
      <c r="AC36" s="346"/>
      <c r="AD36" s="346"/>
      <c r="AE36" s="346"/>
      <c r="AF36" s="346"/>
      <c r="AG36" s="346"/>
      <c r="AH36" s="346"/>
      <c r="AI36" s="346"/>
      <c r="AJ36" s="347"/>
      <c r="AL36" s="18">
        <f t="shared" si="7"/>
        <v>9</v>
      </c>
      <c r="AM36" s="18">
        <f t="shared" si="14"/>
        <v>0</v>
      </c>
      <c r="AN36" s="18">
        <f t="shared" si="15"/>
        <v>9</v>
      </c>
      <c r="AP36" s="18">
        <f t="shared" si="10"/>
        <v>9</v>
      </c>
      <c r="AQ36" s="18">
        <f t="shared" si="16"/>
        <v>0</v>
      </c>
      <c r="AR36" s="18">
        <f t="shared" si="17"/>
        <v>9</v>
      </c>
      <c r="AT36" s="6">
        <f t="shared" si="18"/>
        <v>100</v>
      </c>
      <c r="AU36" s="6">
        <f t="shared" si="19"/>
        <v>100</v>
      </c>
    </row>
    <row r="37" spans="1:47" ht="27" customHeight="1" x14ac:dyDescent="0.25">
      <c r="A37" s="32">
        <f>IF(LİSTE!H37&gt;0,LİSTE!H37,"")</f>
        <v>31</v>
      </c>
      <c r="B37" s="33">
        <f>IF(LİSTE!I37&gt;0,LİSTE!I37,"")</f>
        <v>1031</v>
      </c>
      <c r="C37" s="34" t="str">
        <f>IF(LİSTE!J37&gt;0,LİSTE!J37,"")</f>
        <v>ÖĞRENCİ-31</v>
      </c>
      <c r="D37" s="31">
        <f>IF('1'!K35="","",'1'!K35)</f>
        <v>100</v>
      </c>
      <c r="E37" s="31">
        <f>IF('2'!K35="","",'2'!K35)</f>
        <v>100</v>
      </c>
      <c r="F37" s="31">
        <f>IF('3'!K35="","",'3'!K35)</f>
        <v>100</v>
      </c>
      <c r="G37" s="31">
        <f>IF('4'!K35="","",'4'!K35)</f>
        <v>100</v>
      </c>
      <c r="H37" s="31">
        <f>IF('5'!K35="","",'5'!K35)</f>
        <v>100</v>
      </c>
      <c r="I37" s="31">
        <f>IF('6'!K35="","",'6'!K35)</f>
        <v>100</v>
      </c>
      <c r="J37" s="31">
        <f>IF('7'!K35="","",'7'!K35)</f>
        <v>100</v>
      </c>
      <c r="K37" s="31">
        <f>IF('8'!K35="","",'8'!K35)</f>
        <v>100</v>
      </c>
      <c r="L37" s="31">
        <f>IF('9'!K35="","",'9'!K35)</f>
        <v>100</v>
      </c>
      <c r="M37" s="97">
        <f t="shared" si="1"/>
        <v>100</v>
      </c>
      <c r="N37" s="31">
        <f>IF('10'!K35="","",'10'!K35)</f>
        <v>100</v>
      </c>
      <c r="O37" s="31">
        <f>IF('11'!K35="","",'11'!K35)</f>
        <v>100</v>
      </c>
      <c r="P37" s="31">
        <f>IF('12'!K35="","",'12'!K35)</f>
        <v>100</v>
      </c>
      <c r="Q37" s="31">
        <f>IF('13'!K35="","",'13'!K35)</f>
        <v>100</v>
      </c>
      <c r="R37" s="31">
        <f>IF('14'!K35="","",'14'!K35)</f>
        <v>100</v>
      </c>
      <c r="S37" s="31">
        <f>IF('15'!K35="","",'15'!K35)</f>
        <v>100</v>
      </c>
      <c r="T37" s="31">
        <f>IF('16'!K35="","",'16'!K35)</f>
        <v>100</v>
      </c>
      <c r="U37" s="31">
        <f>IF('17'!K35="","",'17'!K35)</f>
        <v>100</v>
      </c>
      <c r="V37" s="31">
        <f>IF('18'!K35="","",'18'!K35)</f>
        <v>100</v>
      </c>
      <c r="W37" s="97">
        <f t="shared" si="2"/>
        <v>100</v>
      </c>
      <c r="X37" s="28"/>
      <c r="Y37" s="345"/>
      <c r="Z37" s="346"/>
      <c r="AA37" s="346"/>
      <c r="AB37" s="346"/>
      <c r="AC37" s="346"/>
      <c r="AD37" s="346"/>
      <c r="AE37" s="346"/>
      <c r="AF37" s="346"/>
      <c r="AG37" s="346"/>
      <c r="AH37" s="346"/>
      <c r="AI37" s="346"/>
      <c r="AJ37" s="347"/>
      <c r="AL37" s="18">
        <f t="shared" si="7"/>
        <v>9</v>
      </c>
      <c r="AM37" s="18">
        <f t="shared" si="14"/>
        <v>0</v>
      </c>
      <c r="AN37" s="18">
        <f t="shared" si="15"/>
        <v>9</v>
      </c>
      <c r="AP37" s="18">
        <f t="shared" si="10"/>
        <v>9</v>
      </c>
      <c r="AQ37" s="18">
        <f t="shared" si="16"/>
        <v>0</v>
      </c>
      <c r="AR37" s="18">
        <f t="shared" si="17"/>
        <v>9</v>
      </c>
      <c r="AT37" s="6">
        <f t="shared" si="18"/>
        <v>100</v>
      </c>
      <c r="AU37" s="6">
        <f t="shared" si="19"/>
        <v>100</v>
      </c>
    </row>
    <row r="38" spans="1:47" ht="27" customHeight="1" x14ac:dyDescent="0.25">
      <c r="A38" s="32">
        <f>IF(LİSTE!H38&gt;0,LİSTE!H38,"")</f>
        <v>32</v>
      </c>
      <c r="B38" s="33">
        <f>IF(LİSTE!I38&gt;0,LİSTE!I38,"")</f>
        <v>1032</v>
      </c>
      <c r="C38" s="34" t="str">
        <f>IF(LİSTE!J38&gt;0,LİSTE!J38,"")</f>
        <v>ÖĞRENCİ-32</v>
      </c>
      <c r="D38" s="31">
        <f>IF('1'!K36="","",'1'!K36)</f>
        <v>100</v>
      </c>
      <c r="E38" s="31">
        <f>IF('2'!K36="","",'2'!K36)</f>
        <v>100</v>
      </c>
      <c r="F38" s="31">
        <f>IF('3'!K36="","",'3'!K36)</f>
        <v>100</v>
      </c>
      <c r="G38" s="31">
        <f>IF('4'!K36="","",'4'!K36)</f>
        <v>100</v>
      </c>
      <c r="H38" s="31">
        <f>IF('5'!K36="","",'5'!K36)</f>
        <v>100</v>
      </c>
      <c r="I38" s="31">
        <f>IF('6'!K36="","",'6'!K36)</f>
        <v>100</v>
      </c>
      <c r="J38" s="31">
        <f>IF('7'!K36="","",'7'!K36)</f>
        <v>100</v>
      </c>
      <c r="K38" s="31">
        <f>IF('8'!K36="","",'8'!K36)</f>
        <v>100</v>
      </c>
      <c r="L38" s="31">
        <f>IF('9'!K36="","",'9'!K36)</f>
        <v>100</v>
      </c>
      <c r="M38" s="97">
        <f t="shared" si="1"/>
        <v>100</v>
      </c>
      <c r="N38" s="31">
        <f>IF('10'!K36="","",'10'!K36)</f>
        <v>100</v>
      </c>
      <c r="O38" s="31">
        <f>IF('11'!K36="","",'11'!K36)</f>
        <v>100</v>
      </c>
      <c r="P38" s="31">
        <f>IF('12'!K36="","",'12'!K36)</f>
        <v>100</v>
      </c>
      <c r="Q38" s="31">
        <f>IF('13'!K36="","",'13'!K36)</f>
        <v>100</v>
      </c>
      <c r="R38" s="31">
        <f>IF('14'!K36="","",'14'!K36)</f>
        <v>100</v>
      </c>
      <c r="S38" s="31">
        <f>IF('15'!K36="","",'15'!K36)</f>
        <v>100</v>
      </c>
      <c r="T38" s="31">
        <f>IF('16'!K36="","",'16'!K36)</f>
        <v>100</v>
      </c>
      <c r="U38" s="31">
        <f>IF('17'!K36="","",'17'!K36)</f>
        <v>100</v>
      </c>
      <c r="V38" s="31">
        <f>IF('18'!K36="","",'18'!K36)</f>
        <v>100</v>
      </c>
      <c r="W38" s="97">
        <f t="shared" si="2"/>
        <v>100</v>
      </c>
      <c r="X38" s="28"/>
      <c r="Y38" s="345"/>
      <c r="Z38" s="346"/>
      <c r="AA38" s="346"/>
      <c r="AB38" s="346"/>
      <c r="AC38" s="346"/>
      <c r="AD38" s="346"/>
      <c r="AE38" s="346"/>
      <c r="AF38" s="346"/>
      <c r="AG38" s="346"/>
      <c r="AH38" s="346"/>
      <c r="AI38" s="346"/>
      <c r="AJ38" s="347"/>
      <c r="AL38" s="18">
        <f t="shared" si="7"/>
        <v>9</v>
      </c>
      <c r="AM38" s="18">
        <f t="shared" si="14"/>
        <v>0</v>
      </c>
      <c r="AN38" s="18">
        <f t="shared" si="15"/>
        <v>9</v>
      </c>
      <c r="AP38" s="18">
        <f t="shared" si="10"/>
        <v>9</v>
      </c>
      <c r="AQ38" s="18">
        <f t="shared" si="16"/>
        <v>0</v>
      </c>
      <c r="AR38" s="18">
        <f t="shared" si="17"/>
        <v>9</v>
      </c>
      <c r="AT38" s="6">
        <f t="shared" si="18"/>
        <v>100</v>
      </c>
      <c r="AU38" s="6">
        <f t="shared" si="19"/>
        <v>100</v>
      </c>
    </row>
    <row r="39" spans="1:47" ht="27" customHeight="1" x14ac:dyDescent="0.25">
      <c r="A39" s="32">
        <f>IF(LİSTE!H39&gt;0,LİSTE!H39,"")</f>
        <v>33</v>
      </c>
      <c r="B39" s="33">
        <f>IF(LİSTE!I39&gt;0,LİSTE!I39,"")</f>
        <v>1033</v>
      </c>
      <c r="C39" s="34" t="str">
        <f>IF(LİSTE!J39&gt;0,LİSTE!J39,"")</f>
        <v>ÖĞRENCİ-33</v>
      </c>
      <c r="D39" s="31">
        <f>IF('1'!K37="","",'1'!K37)</f>
        <v>100</v>
      </c>
      <c r="E39" s="31">
        <f>IF('2'!K37="","",'2'!K37)</f>
        <v>100</v>
      </c>
      <c r="F39" s="31">
        <f>IF('3'!K37="","",'3'!K37)</f>
        <v>100</v>
      </c>
      <c r="G39" s="31">
        <f>IF('4'!K37="","",'4'!K37)</f>
        <v>100</v>
      </c>
      <c r="H39" s="31">
        <f>IF('5'!K37="","",'5'!K37)</f>
        <v>100</v>
      </c>
      <c r="I39" s="31">
        <f>IF('6'!K37="","",'6'!K37)</f>
        <v>100</v>
      </c>
      <c r="J39" s="31">
        <f>IF('7'!K37="","",'7'!K37)</f>
        <v>100</v>
      </c>
      <c r="K39" s="31">
        <f>IF('8'!K37="","",'8'!K37)</f>
        <v>100</v>
      </c>
      <c r="L39" s="31">
        <f>IF('9'!K37="","",'9'!K37)</f>
        <v>100</v>
      </c>
      <c r="M39" s="97">
        <f t="shared" si="1"/>
        <v>100</v>
      </c>
      <c r="N39" s="31">
        <f>IF('10'!K37="","",'10'!K37)</f>
        <v>100</v>
      </c>
      <c r="O39" s="31">
        <f>IF('11'!K37="","",'11'!K37)</f>
        <v>100</v>
      </c>
      <c r="P39" s="31">
        <f>IF('12'!K37="","",'12'!K37)</f>
        <v>100</v>
      </c>
      <c r="Q39" s="31">
        <f>IF('13'!K37="","",'13'!K37)</f>
        <v>100</v>
      </c>
      <c r="R39" s="31">
        <f>IF('14'!K37="","",'14'!K37)</f>
        <v>100</v>
      </c>
      <c r="S39" s="31">
        <f>IF('15'!K37="","",'15'!K37)</f>
        <v>100</v>
      </c>
      <c r="T39" s="31">
        <f>IF('16'!K37="","",'16'!K37)</f>
        <v>100</v>
      </c>
      <c r="U39" s="31">
        <f>IF('17'!K37="","",'17'!K37)</f>
        <v>100</v>
      </c>
      <c r="V39" s="31">
        <f>IF('18'!K37="","",'18'!K37)</f>
        <v>100</v>
      </c>
      <c r="W39" s="97">
        <f t="shared" si="2"/>
        <v>100</v>
      </c>
      <c r="X39" s="28"/>
      <c r="Y39" s="345"/>
      <c r="Z39" s="346"/>
      <c r="AA39" s="346"/>
      <c r="AB39" s="346"/>
      <c r="AC39" s="346"/>
      <c r="AD39" s="346"/>
      <c r="AE39" s="346"/>
      <c r="AF39" s="346"/>
      <c r="AG39" s="346"/>
      <c r="AH39" s="346"/>
      <c r="AI39" s="346"/>
      <c r="AJ39" s="347"/>
      <c r="AL39" s="18">
        <f t="shared" si="7"/>
        <v>9</v>
      </c>
      <c r="AM39" s="18">
        <f t="shared" si="14"/>
        <v>0</v>
      </c>
      <c r="AN39" s="18">
        <f t="shared" si="15"/>
        <v>9</v>
      </c>
      <c r="AP39" s="18">
        <f t="shared" si="10"/>
        <v>9</v>
      </c>
      <c r="AQ39" s="18">
        <f t="shared" si="16"/>
        <v>0</v>
      </c>
      <c r="AR39" s="18">
        <f t="shared" si="17"/>
        <v>9</v>
      </c>
      <c r="AT39" s="6">
        <f t="shared" si="18"/>
        <v>100</v>
      </c>
      <c r="AU39" s="6">
        <f t="shared" si="19"/>
        <v>100</v>
      </c>
    </row>
    <row r="40" spans="1:47" ht="27" customHeight="1" x14ac:dyDescent="0.25">
      <c r="A40" s="32">
        <f>IF(LİSTE!H40&gt;0,LİSTE!H40,"")</f>
        <v>34</v>
      </c>
      <c r="B40" s="33">
        <f>IF(LİSTE!I40&gt;0,LİSTE!I40,"")</f>
        <v>1034</v>
      </c>
      <c r="C40" s="34" t="str">
        <f>IF(LİSTE!J40&gt;0,LİSTE!J40,"")</f>
        <v>ÖĞRENCİ-34</v>
      </c>
      <c r="D40" s="31">
        <f>IF('1'!K38="","",'1'!K38)</f>
        <v>100</v>
      </c>
      <c r="E40" s="31">
        <f>IF('2'!K38="","",'2'!K38)</f>
        <v>100</v>
      </c>
      <c r="F40" s="31">
        <f>IF('3'!K38="","",'3'!K38)</f>
        <v>100</v>
      </c>
      <c r="G40" s="31">
        <f>IF('4'!K38="","",'4'!K38)</f>
        <v>100</v>
      </c>
      <c r="H40" s="31">
        <f>IF('5'!K38="","",'5'!K38)</f>
        <v>100</v>
      </c>
      <c r="I40" s="31">
        <f>IF('6'!K38="","",'6'!K38)</f>
        <v>100</v>
      </c>
      <c r="J40" s="31">
        <f>IF('7'!K38="","",'7'!K38)</f>
        <v>100</v>
      </c>
      <c r="K40" s="31">
        <f>IF('8'!K38="","",'8'!K38)</f>
        <v>100</v>
      </c>
      <c r="L40" s="31">
        <f>IF('9'!K38="","",'9'!K38)</f>
        <v>100</v>
      </c>
      <c r="M40" s="97">
        <f t="shared" si="1"/>
        <v>100</v>
      </c>
      <c r="N40" s="31">
        <f>IF('10'!K38="","",'10'!K38)</f>
        <v>100</v>
      </c>
      <c r="O40" s="31">
        <f>IF('11'!K38="","",'11'!K38)</f>
        <v>100</v>
      </c>
      <c r="P40" s="31">
        <f>IF('12'!K38="","",'12'!K38)</f>
        <v>100</v>
      </c>
      <c r="Q40" s="31">
        <f>IF('13'!K38="","",'13'!K38)</f>
        <v>100</v>
      </c>
      <c r="R40" s="31">
        <f>IF('14'!K38="","",'14'!K38)</f>
        <v>100</v>
      </c>
      <c r="S40" s="31">
        <f>IF('15'!K38="","",'15'!K38)</f>
        <v>100</v>
      </c>
      <c r="T40" s="31">
        <f>IF('16'!K38="","",'16'!K38)</f>
        <v>100</v>
      </c>
      <c r="U40" s="31">
        <f>IF('17'!K38="","",'17'!K38)</f>
        <v>100</v>
      </c>
      <c r="V40" s="31">
        <f>IF('18'!K38="","",'18'!K38)</f>
        <v>100</v>
      </c>
      <c r="W40" s="97">
        <f t="shared" si="2"/>
        <v>100</v>
      </c>
      <c r="X40" s="28"/>
      <c r="Y40" s="345"/>
      <c r="Z40" s="346"/>
      <c r="AA40" s="346"/>
      <c r="AB40" s="346"/>
      <c r="AC40" s="346"/>
      <c r="AD40" s="346"/>
      <c r="AE40" s="346"/>
      <c r="AF40" s="346"/>
      <c r="AG40" s="346"/>
      <c r="AH40" s="346"/>
      <c r="AI40" s="346"/>
      <c r="AJ40" s="347"/>
      <c r="AL40" s="18">
        <f t="shared" si="7"/>
        <v>9</v>
      </c>
      <c r="AM40" s="18">
        <f t="shared" si="14"/>
        <v>0</v>
      </c>
      <c r="AN40" s="18">
        <f t="shared" si="15"/>
        <v>9</v>
      </c>
      <c r="AP40" s="18">
        <f t="shared" si="10"/>
        <v>9</v>
      </c>
      <c r="AQ40" s="18">
        <f t="shared" si="16"/>
        <v>0</v>
      </c>
      <c r="AR40" s="18">
        <f t="shared" si="17"/>
        <v>9</v>
      </c>
      <c r="AT40" s="6">
        <f t="shared" si="18"/>
        <v>100</v>
      </c>
      <c r="AU40" s="6">
        <f t="shared" si="19"/>
        <v>100</v>
      </c>
    </row>
    <row r="41" spans="1:47" ht="27" customHeight="1" x14ac:dyDescent="0.25">
      <c r="A41" s="32">
        <f>IF(LİSTE!H41&gt;0,LİSTE!H41,"")</f>
        <v>35</v>
      </c>
      <c r="B41" s="33">
        <f>IF(LİSTE!I41&gt;0,LİSTE!I41,"")</f>
        <v>1035</v>
      </c>
      <c r="C41" s="34" t="str">
        <f>IF(LİSTE!J41&gt;0,LİSTE!J41,"")</f>
        <v>ÖĞRENCİ-35</v>
      </c>
      <c r="D41" s="31">
        <f>IF('1'!K39="","",'1'!K39)</f>
        <v>100</v>
      </c>
      <c r="E41" s="31">
        <f>IF('2'!K39="","",'2'!K39)</f>
        <v>100</v>
      </c>
      <c r="F41" s="31">
        <f>IF('3'!K39="","",'3'!K39)</f>
        <v>100</v>
      </c>
      <c r="G41" s="31">
        <f>IF('4'!K39="","",'4'!K39)</f>
        <v>100</v>
      </c>
      <c r="H41" s="31">
        <f>IF('5'!K39="","",'5'!K39)</f>
        <v>100</v>
      </c>
      <c r="I41" s="31">
        <f>IF('6'!K39="","",'6'!K39)</f>
        <v>100</v>
      </c>
      <c r="J41" s="31">
        <f>IF('7'!K39="","",'7'!K39)</f>
        <v>100</v>
      </c>
      <c r="K41" s="31">
        <f>IF('8'!K39="","",'8'!K39)</f>
        <v>100</v>
      </c>
      <c r="L41" s="31">
        <f>IF('9'!K39="","",'9'!K39)</f>
        <v>100</v>
      </c>
      <c r="M41" s="97">
        <f t="shared" si="1"/>
        <v>100</v>
      </c>
      <c r="N41" s="31">
        <f>IF('10'!K39="","",'10'!K39)</f>
        <v>100</v>
      </c>
      <c r="O41" s="31">
        <f>IF('11'!K39="","",'11'!K39)</f>
        <v>100</v>
      </c>
      <c r="P41" s="31">
        <f>IF('12'!K39="","",'12'!K39)</f>
        <v>100</v>
      </c>
      <c r="Q41" s="31">
        <f>IF('13'!K39="","",'13'!K39)</f>
        <v>100</v>
      </c>
      <c r="R41" s="31">
        <f>IF('14'!K39="","",'14'!K39)</f>
        <v>100</v>
      </c>
      <c r="S41" s="31">
        <f>IF('15'!K39="","",'15'!K39)</f>
        <v>100</v>
      </c>
      <c r="T41" s="31">
        <f>IF('16'!K39="","",'16'!K39)</f>
        <v>100</v>
      </c>
      <c r="U41" s="31">
        <f>IF('17'!K39="","",'17'!K39)</f>
        <v>100</v>
      </c>
      <c r="V41" s="31">
        <f>IF('18'!K39="","",'18'!K39)</f>
        <v>100</v>
      </c>
      <c r="W41" s="97">
        <f t="shared" si="2"/>
        <v>100</v>
      </c>
      <c r="X41" s="28"/>
      <c r="Y41" s="345"/>
      <c r="Z41" s="346"/>
      <c r="AA41" s="346"/>
      <c r="AB41" s="346"/>
      <c r="AC41" s="346"/>
      <c r="AD41" s="346"/>
      <c r="AE41" s="346"/>
      <c r="AF41" s="346"/>
      <c r="AG41" s="346"/>
      <c r="AH41" s="346"/>
      <c r="AI41" s="346"/>
      <c r="AJ41" s="347"/>
      <c r="AL41" s="18">
        <f t="shared" si="7"/>
        <v>9</v>
      </c>
      <c r="AM41" s="18">
        <f t="shared" si="14"/>
        <v>0</v>
      </c>
      <c r="AN41" s="18">
        <f t="shared" si="15"/>
        <v>9</v>
      </c>
      <c r="AP41" s="18">
        <f t="shared" si="10"/>
        <v>9</v>
      </c>
      <c r="AQ41" s="18">
        <f t="shared" si="16"/>
        <v>0</v>
      </c>
      <c r="AR41" s="18">
        <f t="shared" si="17"/>
        <v>9</v>
      </c>
      <c r="AT41" s="6">
        <f t="shared" si="18"/>
        <v>100</v>
      </c>
      <c r="AU41" s="6">
        <f t="shared" si="19"/>
        <v>100</v>
      </c>
    </row>
    <row r="42" spans="1:47" ht="27" customHeight="1" x14ac:dyDescent="0.25">
      <c r="A42" s="32">
        <f>IF(LİSTE!H42&gt;0,LİSTE!H42,"")</f>
        <v>36</v>
      </c>
      <c r="B42" s="33">
        <f>IF(LİSTE!I42&gt;0,LİSTE!I42,"")</f>
        <v>1036</v>
      </c>
      <c r="C42" s="34" t="str">
        <f>IF(LİSTE!J42&gt;0,LİSTE!J42,"")</f>
        <v>ÖĞRENCİ-36</v>
      </c>
      <c r="D42" s="31">
        <f>IF('1'!K40="","",'1'!K40)</f>
        <v>100</v>
      </c>
      <c r="E42" s="31">
        <f>IF('2'!K40="","",'2'!K40)</f>
        <v>100</v>
      </c>
      <c r="F42" s="31">
        <f>IF('3'!K40="","",'3'!K40)</f>
        <v>100</v>
      </c>
      <c r="G42" s="31">
        <f>IF('4'!K40="","",'4'!K40)</f>
        <v>100</v>
      </c>
      <c r="H42" s="31">
        <f>IF('5'!K40="","",'5'!K40)</f>
        <v>100</v>
      </c>
      <c r="I42" s="31">
        <f>IF('6'!K40="","",'6'!K40)</f>
        <v>100</v>
      </c>
      <c r="J42" s="31">
        <f>IF('7'!K40="","",'7'!K40)</f>
        <v>100</v>
      </c>
      <c r="K42" s="31">
        <f>IF('8'!K40="","",'8'!K40)</f>
        <v>100</v>
      </c>
      <c r="L42" s="31">
        <f>IF('9'!K40="","",'9'!K40)</f>
        <v>100</v>
      </c>
      <c r="M42" s="97">
        <f t="shared" si="1"/>
        <v>100</v>
      </c>
      <c r="N42" s="31">
        <f>IF('10'!K40="","",'10'!K40)</f>
        <v>100</v>
      </c>
      <c r="O42" s="31">
        <f>IF('11'!K40="","",'11'!K40)</f>
        <v>100</v>
      </c>
      <c r="P42" s="31">
        <f>IF('12'!K40="","",'12'!K40)</f>
        <v>100</v>
      </c>
      <c r="Q42" s="31">
        <f>IF('13'!K40="","",'13'!K40)</f>
        <v>100</v>
      </c>
      <c r="R42" s="31">
        <f>IF('14'!K40="","",'14'!K40)</f>
        <v>100</v>
      </c>
      <c r="S42" s="31">
        <f>IF('15'!K40="","",'15'!K40)</f>
        <v>100</v>
      </c>
      <c r="T42" s="31">
        <f>IF('16'!K40="","",'16'!K40)</f>
        <v>100</v>
      </c>
      <c r="U42" s="31">
        <f>IF('17'!K40="","",'17'!K40)</f>
        <v>100</v>
      </c>
      <c r="V42" s="31">
        <f>IF('18'!K40="","",'18'!K40)</f>
        <v>100</v>
      </c>
      <c r="W42" s="97">
        <f t="shared" si="2"/>
        <v>100</v>
      </c>
      <c r="X42" s="28"/>
      <c r="Y42" s="345"/>
      <c r="Z42" s="346"/>
      <c r="AA42" s="346"/>
      <c r="AB42" s="346"/>
      <c r="AC42" s="346"/>
      <c r="AD42" s="346"/>
      <c r="AE42" s="346"/>
      <c r="AF42" s="346"/>
      <c r="AG42" s="346"/>
      <c r="AH42" s="346"/>
      <c r="AI42" s="346"/>
      <c r="AJ42" s="347"/>
      <c r="AL42" s="18">
        <f t="shared" si="7"/>
        <v>9</v>
      </c>
      <c r="AM42" s="18">
        <f t="shared" si="14"/>
        <v>0</v>
      </c>
      <c r="AN42" s="18">
        <f t="shared" si="15"/>
        <v>9</v>
      </c>
      <c r="AP42" s="18">
        <f t="shared" si="10"/>
        <v>9</v>
      </c>
      <c r="AQ42" s="18">
        <f t="shared" si="16"/>
        <v>0</v>
      </c>
      <c r="AR42" s="18">
        <f t="shared" si="17"/>
        <v>9</v>
      </c>
      <c r="AT42" s="6">
        <f t="shared" si="18"/>
        <v>100</v>
      </c>
      <c r="AU42" s="6">
        <f t="shared" si="19"/>
        <v>100</v>
      </c>
    </row>
    <row r="43" spans="1:47" ht="27" customHeight="1" x14ac:dyDescent="0.25">
      <c r="A43" s="32">
        <f>IF(LİSTE!H43&gt;0,LİSTE!H43,"")</f>
        <v>37</v>
      </c>
      <c r="B43" s="33">
        <f>IF(LİSTE!I43&gt;0,LİSTE!I43,"")</f>
        <v>1037</v>
      </c>
      <c r="C43" s="34" t="str">
        <f>IF(LİSTE!J43&gt;0,LİSTE!J43,"")</f>
        <v>ÖĞRENCİ-37</v>
      </c>
      <c r="D43" s="31">
        <f>IF('1'!K41="","",'1'!K41)</f>
        <v>100</v>
      </c>
      <c r="E43" s="31">
        <f>IF('2'!K41="","",'2'!K41)</f>
        <v>100</v>
      </c>
      <c r="F43" s="31">
        <f>IF('3'!K41="","",'3'!K41)</f>
        <v>100</v>
      </c>
      <c r="G43" s="31">
        <f>IF('4'!K41="","",'4'!K41)</f>
        <v>100</v>
      </c>
      <c r="H43" s="31">
        <f>IF('5'!K41="","",'5'!K41)</f>
        <v>100</v>
      </c>
      <c r="I43" s="31">
        <f>IF('6'!K41="","",'6'!K41)</f>
        <v>100</v>
      </c>
      <c r="J43" s="31">
        <f>IF('7'!K41="","",'7'!K41)</f>
        <v>100</v>
      </c>
      <c r="K43" s="31">
        <f>IF('8'!K41="","",'8'!K41)</f>
        <v>100</v>
      </c>
      <c r="L43" s="31">
        <f>IF('9'!K41="","",'9'!K41)</f>
        <v>100</v>
      </c>
      <c r="M43" s="97">
        <f t="shared" si="1"/>
        <v>100</v>
      </c>
      <c r="N43" s="31">
        <f>IF('10'!K41="","",'10'!K41)</f>
        <v>100</v>
      </c>
      <c r="O43" s="31">
        <f>IF('11'!K41="","",'11'!K41)</f>
        <v>100</v>
      </c>
      <c r="P43" s="31">
        <f>IF('12'!K41="","",'12'!K41)</f>
        <v>100</v>
      </c>
      <c r="Q43" s="31">
        <f>IF('13'!K41="","",'13'!K41)</f>
        <v>100</v>
      </c>
      <c r="R43" s="31">
        <f>IF('14'!K41="","",'14'!K41)</f>
        <v>100</v>
      </c>
      <c r="S43" s="31">
        <f>IF('15'!K41="","",'15'!K41)</f>
        <v>100</v>
      </c>
      <c r="T43" s="31">
        <f>IF('16'!K41="","",'16'!K41)</f>
        <v>100</v>
      </c>
      <c r="U43" s="31">
        <f>IF('17'!K41="","",'17'!K41)</f>
        <v>100</v>
      </c>
      <c r="V43" s="31">
        <f>IF('18'!K41="","",'18'!K41)</f>
        <v>100</v>
      </c>
      <c r="W43" s="97">
        <f t="shared" si="2"/>
        <v>100</v>
      </c>
      <c r="X43" s="28"/>
      <c r="Y43" s="345"/>
      <c r="Z43" s="346"/>
      <c r="AA43" s="346"/>
      <c r="AB43" s="346"/>
      <c r="AC43" s="346"/>
      <c r="AD43" s="346"/>
      <c r="AE43" s="346"/>
      <c r="AF43" s="346"/>
      <c r="AG43" s="346"/>
      <c r="AH43" s="346"/>
      <c r="AI43" s="346"/>
      <c r="AJ43" s="347"/>
      <c r="AL43" s="18">
        <f t="shared" si="7"/>
        <v>9</v>
      </c>
      <c r="AM43" s="18">
        <f t="shared" si="14"/>
        <v>0</v>
      </c>
      <c r="AN43" s="18">
        <f t="shared" si="15"/>
        <v>9</v>
      </c>
      <c r="AP43" s="18">
        <f t="shared" si="10"/>
        <v>9</v>
      </c>
      <c r="AQ43" s="18">
        <f t="shared" si="16"/>
        <v>0</v>
      </c>
      <c r="AR43" s="18">
        <f t="shared" si="17"/>
        <v>9</v>
      </c>
      <c r="AT43" s="6">
        <f t="shared" si="18"/>
        <v>100</v>
      </c>
      <c r="AU43" s="6">
        <f t="shared" si="19"/>
        <v>100</v>
      </c>
    </row>
    <row r="44" spans="1:47" ht="27" customHeight="1" x14ac:dyDescent="0.25">
      <c r="A44" s="32">
        <f>IF(LİSTE!H44&gt;0,LİSTE!H44,"")</f>
        <v>38</v>
      </c>
      <c r="B44" s="33">
        <f>IF(LİSTE!I44&gt;0,LİSTE!I44,"")</f>
        <v>1038</v>
      </c>
      <c r="C44" s="34" t="str">
        <f>IF(LİSTE!J44&gt;0,LİSTE!J44,"")</f>
        <v>ÖĞRENCİ-38</v>
      </c>
      <c r="D44" s="31">
        <f>IF('1'!K42="","",'1'!K42)</f>
        <v>100</v>
      </c>
      <c r="E44" s="31">
        <f>IF('2'!K42="","",'2'!K42)</f>
        <v>100</v>
      </c>
      <c r="F44" s="31">
        <f>IF('3'!K42="","",'3'!K42)</f>
        <v>100</v>
      </c>
      <c r="G44" s="31">
        <f>IF('4'!K42="","",'4'!K42)</f>
        <v>100</v>
      </c>
      <c r="H44" s="31">
        <f>IF('5'!K42="","",'5'!K42)</f>
        <v>100</v>
      </c>
      <c r="I44" s="31">
        <f>IF('6'!K42="","",'6'!K42)</f>
        <v>100</v>
      </c>
      <c r="J44" s="31">
        <f>IF('7'!K42="","",'7'!K42)</f>
        <v>100</v>
      </c>
      <c r="K44" s="31">
        <f>IF('8'!K42="","",'8'!K42)</f>
        <v>100</v>
      </c>
      <c r="L44" s="31">
        <f>IF('9'!K42="","",'9'!K42)</f>
        <v>100</v>
      </c>
      <c r="M44" s="97">
        <f t="shared" si="1"/>
        <v>100</v>
      </c>
      <c r="N44" s="31">
        <f>IF('10'!K42="","",'10'!K42)</f>
        <v>100</v>
      </c>
      <c r="O44" s="31">
        <f>IF('11'!K42="","",'11'!K42)</f>
        <v>100</v>
      </c>
      <c r="P44" s="31">
        <f>IF('12'!K42="","",'12'!K42)</f>
        <v>100</v>
      </c>
      <c r="Q44" s="31">
        <f>IF('13'!K42="","",'13'!K42)</f>
        <v>100</v>
      </c>
      <c r="R44" s="31">
        <f>IF('14'!K42="","",'14'!K42)</f>
        <v>100</v>
      </c>
      <c r="S44" s="31">
        <f>IF('15'!K42="","",'15'!K42)</f>
        <v>100</v>
      </c>
      <c r="T44" s="31">
        <f>IF('16'!K42="","",'16'!K42)</f>
        <v>100</v>
      </c>
      <c r="U44" s="31">
        <f>IF('17'!K42="","",'17'!K42)</f>
        <v>100</v>
      </c>
      <c r="V44" s="31">
        <f>IF('18'!K42="","",'18'!K42)</f>
        <v>100</v>
      </c>
      <c r="W44" s="97">
        <f t="shared" si="2"/>
        <v>100</v>
      </c>
      <c r="X44" s="28"/>
      <c r="Y44" s="345"/>
      <c r="Z44" s="346"/>
      <c r="AA44" s="346"/>
      <c r="AB44" s="346"/>
      <c r="AC44" s="346"/>
      <c r="AD44" s="346"/>
      <c r="AE44" s="346"/>
      <c r="AF44" s="346"/>
      <c r="AG44" s="346"/>
      <c r="AH44" s="346"/>
      <c r="AI44" s="346"/>
      <c r="AJ44" s="347"/>
      <c r="AL44" s="18">
        <f t="shared" si="7"/>
        <v>9</v>
      </c>
      <c r="AM44" s="18">
        <f t="shared" si="14"/>
        <v>0</v>
      </c>
      <c r="AN44" s="18">
        <f t="shared" si="15"/>
        <v>9</v>
      </c>
      <c r="AP44" s="18">
        <f t="shared" si="10"/>
        <v>9</v>
      </c>
      <c r="AQ44" s="18">
        <f t="shared" si="16"/>
        <v>0</v>
      </c>
      <c r="AR44" s="18">
        <f t="shared" si="17"/>
        <v>9</v>
      </c>
      <c r="AT44" s="6">
        <f t="shared" si="18"/>
        <v>100</v>
      </c>
      <c r="AU44" s="6">
        <f t="shared" si="19"/>
        <v>100</v>
      </c>
    </row>
    <row r="45" spans="1:47" ht="27" customHeight="1" x14ac:dyDescent="0.25">
      <c r="A45" s="32">
        <f>IF(LİSTE!H45&gt;0,LİSTE!H45,"")</f>
        <v>39</v>
      </c>
      <c r="B45" s="33">
        <f>IF(LİSTE!I45&gt;0,LİSTE!I45,"")</f>
        <v>1039</v>
      </c>
      <c r="C45" s="34" t="str">
        <f>IF(LİSTE!J45&gt;0,LİSTE!J45,"")</f>
        <v>ÖĞRENCİ-39</v>
      </c>
      <c r="D45" s="31">
        <f>IF('1'!K43="","",'1'!K43)</f>
        <v>100</v>
      </c>
      <c r="E45" s="31">
        <f>IF('2'!K43="","",'2'!K43)</f>
        <v>100</v>
      </c>
      <c r="F45" s="31">
        <f>IF('3'!K43="","",'3'!K43)</f>
        <v>100</v>
      </c>
      <c r="G45" s="31">
        <f>IF('4'!K43="","",'4'!K43)</f>
        <v>100</v>
      </c>
      <c r="H45" s="31">
        <f>IF('5'!K43="","",'5'!K43)</f>
        <v>100</v>
      </c>
      <c r="I45" s="31">
        <f>IF('6'!K43="","",'6'!K43)</f>
        <v>100</v>
      </c>
      <c r="J45" s="31">
        <f>IF('7'!K43="","",'7'!K43)</f>
        <v>100</v>
      </c>
      <c r="K45" s="31">
        <f>IF('8'!K43="","",'8'!K43)</f>
        <v>100</v>
      </c>
      <c r="L45" s="31">
        <f>IF('9'!K43="","",'9'!K43)</f>
        <v>100</v>
      </c>
      <c r="M45" s="97">
        <f t="shared" si="1"/>
        <v>100</v>
      </c>
      <c r="N45" s="31">
        <f>IF('10'!K43="","",'10'!K43)</f>
        <v>100</v>
      </c>
      <c r="O45" s="31">
        <f>IF('11'!K43="","",'11'!K43)</f>
        <v>100</v>
      </c>
      <c r="P45" s="31">
        <f>IF('12'!K43="","",'12'!K43)</f>
        <v>100</v>
      </c>
      <c r="Q45" s="31">
        <f>IF('13'!K43="","",'13'!K43)</f>
        <v>100</v>
      </c>
      <c r="R45" s="31">
        <f>IF('14'!K43="","",'14'!K43)</f>
        <v>100</v>
      </c>
      <c r="S45" s="31">
        <f>IF('15'!K43="","",'15'!K43)</f>
        <v>100</v>
      </c>
      <c r="T45" s="31">
        <f>IF('16'!K43="","",'16'!K43)</f>
        <v>100</v>
      </c>
      <c r="U45" s="31">
        <f>IF('17'!K43="","",'17'!K43)</f>
        <v>100</v>
      </c>
      <c r="V45" s="31">
        <f>IF('18'!K43="","",'18'!K43)</f>
        <v>100</v>
      </c>
      <c r="W45" s="97">
        <f t="shared" si="2"/>
        <v>100</v>
      </c>
      <c r="X45" s="28">
        <f t="shared" si="13"/>
        <v>5</v>
      </c>
      <c r="Y45" s="345"/>
      <c r="Z45" s="346"/>
      <c r="AA45" s="346"/>
      <c r="AB45" s="346"/>
      <c r="AC45" s="346"/>
      <c r="AD45" s="346"/>
      <c r="AE45" s="346"/>
      <c r="AF45" s="346"/>
      <c r="AG45" s="346"/>
      <c r="AH45" s="346"/>
      <c r="AI45" s="346"/>
      <c r="AJ45" s="347"/>
      <c r="AL45" s="18">
        <f t="shared" si="7"/>
        <v>9</v>
      </c>
      <c r="AM45" s="18">
        <f t="shared" si="14"/>
        <v>0</v>
      </c>
      <c r="AN45" s="18">
        <f t="shared" si="15"/>
        <v>9</v>
      </c>
      <c r="AP45" s="18">
        <f t="shared" si="10"/>
        <v>9</v>
      </c>
      <c r="AQ45" s="18">
        <f t="shared" si="16"/>
        <v>0</v>
      </c>
      <c r="AR45" s="18">
        <f t="shared" si="17"/>
        <v>9</v>
      </c>
      <c r="AT45" s="6">
        <f t="shared" si="18"/>
        <v>100</v>
      </c>
      <c r="AU45" s="6">
        <f t="shared" si="19"/>
        <v>100</v>
      </c>
    </row>
    <row r="46" spans="1:47" ht="27" customHeight="1" thickBot="1" x14ac:dyDescent="0.3">
      <c r="A46" s="32">
        <f>IF(LİSTE!H46&gt;0,LİSTE!H46,"")</f>
        <v>40</v>
      </c>
      <c r="B46" s="33">
        <f>IF(LİSTE!I46&gt;0,LİSTE!I46,"")</f>
        <v>1040</v>
      </c>
      <c r="C46" s="34" t="str">
        <f>IF(LİSTE!J46&gt;0,LİSTE!J46,"")</f>
        <v>ÖĞRENCİ-40</v>
      </c>
      <c r="D46" s="31">
        <f>IF('1'!K44="","",'1'!K44)</f>
        <v>100</v>
      </c>
      <c r="E46" s="31">
        <f>IF('2'!K44="","",'2'!K44)</f>
        <v>100</v>
      </c>
      <c r="F46" s="31">
        <f>IF('3'!K44="","",'3'!K44)</f>
        <v>100</v>
      </c>
      <c r="G46" s="31">
        <f>IF('4'!K44="","",'4'!K44)</f>
        <v>100</v>
      </c>
      <c r="H46" s="31">
        <f>IF('5'!K44="","",'5'!K44)</f>
        <v>100</v>
      </c>
      <c r="I46" s="31">
        <f>IF('6'!K44="","",'6'!K44)</f>
        <v>100</v>
      </c>
      <c r="J46" s="31">
        <f>IF('7'!K44="","",'7'!K44)</f>
        <v>100</v>
      </c>
      <c r="K46" s="31">
        <f>IF('8'!K44="","",'8'!K44)</f>
        <v>100</v>
      </c>
      <c r="L46" s="31">
        <f>IF('9'!K44="","",'9'!K44)</f>
        <v>100</v>
      </c>
      <c r="M46" s="97">
        <f t="shared" si="1"/>
        <v>100</v>
      </c>
      <c r="N46" s="31">
        <f>IF('10'!K44="","",'10'!K44)</f>
        <v>100</v>
      </c>
      <c r="O46" s="31">
        <f>IF('11'!K44="","",'11'!K44)</f>
        <v>100</v>
      </c>
      <c r="P46" s="31">
        <f>IF('12'!K44="","",'12'!K44)</f>
        <v>100</v>
      </c>
      <c r="Q46" s="31">
        <f>IF('13'!K44="","",'13'!K44)</f>
        <v>100</v>
      </c>
      <c r="R46" s="31">
        <f>IF('14'!K44="","",'14'!K44)</f>
        <v>100</v>
      </c>
      <c r="S46" s="31">
        <f>IF('15'!K44="","",'15'!K44)</f>
        <v>100</v>
      </c>
      <c r="T46" s="31">
        <f>IF('16'!K44="","",'16'!K44)</f>
        <v>100</v>
      </c>
      <c r="U46" s="31">
        <f>IF('17'!K44="","",'17'!K44)</f>
        <v>100</v>
      </c>
      <c r="V46" s="31">
        <f>IF('18'!K44="","",'18'!K44)</f>
        <v>100</v>
      </c>
      <c r="W46" s="97">
        <f t="shared" si="2"/>
        <v>100</v>
      </c>
      <c r="X46" s="104">
        <f t="shared" si="13"/>
        <v>5</v>
      </c>
      <c r="Y46" s="348"/>
      <c r="Z46" s="349"/>
      <c r="AA46" s="349"/>
      <c r="AB46" s="349"/>
      <c r="AC46" s="349"/>
      <c r="AD46" s="349"/>
      <c r="AE46" s="349"/>
      <c r="AF46" s="349"/>
      <c r="AG46" s="349"/>
      <c r="AH46" s="349"/>
      <c r="AI46" s="349"/>
      <c r="AJ46" s="350"/>
      <c r="AL46" s="18">
        <f t="shared" si="7"/>
        <v>9</v>
      </c>
      <c r="AM46" s="18">
        <f t="shared" si="14"/>
        <v>0</v>
      </c>
      <c r="AN46" s="18">
        <f t="shared" si="15"/>
        <v>9</v>
      </c>
      <c r="AP46" s="18">
        <f t="shared" si="10"/>
        <v>9</v>
      </c>
      <c r="AQ46" s="18">
        <f t="shared" si="16"/>
        <v>0</v>
      </c>
      <c r="AR46" s="18">
        <f t="shared" si="17"/>
        <v>9</v>
      </c>
      <c r="AT46" s="6">
        <f t="shared" si="18"/>
        <v>100</v>
      </c>
      <c r="AU46" s="6">
        <f t="shared" si="19"/>
        <v>100</v>
      </c>
    </row>
    <row r="47" spans="1:47" ht="13.95" customHeight="1" x14ac:dyDescent="0.25">
      <c r="A47" s="327" t="str">
        <f>LİSTE!C29</f>
        <v>Not: Öğrenciler her hafta göstermiş olduğu performansa göre objektif olarak değerlendirilmiştir.
İlk 9 hafta birinci performans notunu, ikinci 9 hafta ikinci performans notunu oluşturmuştur. 
Notların yukarı yönlü 5'in katları olması sağlanmıştır.</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9"/>
    </row>
    <row r="48" spans="1:47" ht="13.95" customHeight="1" x14ac:dyDescent="0.25">
      <c r="A48" s="330"/>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2"/>
    </row>
    <row r="49" spans="1:40" ht="13.95" customHeight="1" x14ac:dyDescent="0.25">
      <c r="A49" s="330"/>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2"/>
    </row>
    <row r="50" spans="1:40" ht="13.95" customHeight="1" x14ac:dyDescent="0.25">
      <c r="A50" s="330"/>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2"/>
    </row>
    <row r="51" spans="1:40" ht="13.95" customHeight="1" x14ac:dyDescent="0.25">
      <c r="A51" s="330"/>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2"/>
    </row>
    <row r="52" spans="1:40" ht="13.95" customHeight="1" x14ac:dyDescent="0.25">
      <c r="A52" s="330"/>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2"/>
    </row>
    <row r="53" spans="1:40" ht="13.95" customHeight="1" x14ac:dyDescent="0.25">
      <c r="A53" s="330"/>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2"/>
    </row>
    <row r="54" spans="1:40" ht="13.95" customHeight="1" thickBot="1" x14ac:dyDescent="0.3">
      <c r="A54" s="333"/>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5"/>
    </row>
    <row r="55" spans="1:40" s="73" customFormat="1" ht="40.049999999999997" customHeight="1" thickBot="1" x14ac:dyDescent="0.3">
      <c r="A55" s="324" t="s">
        <v>93</v>
      </c>
      <c r="B55" s="325"/>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5"/>
      <c r="AJ55" s="326"/>
      <c r="AL55" s="18"/>
      <c r="AM55" s="18"/>
      <c r="AN55" s="18"/>
    </row>
  </sheetData>
  <sheetProtection algorithmName="SHA-512" hashValue="og6mu6c0j7p10SUfjOh6BKVUs4+MjHiyQFVyjfSCZIz3Bx23gW9Dl5OIDFQ+pSRAZdjqvkI8XslU7FZlDqTkJw==" saltValue="05exvgIapxKkTJT9Gr/Lhg==" spinCount="100000" sheet="1" objects="1" scenarios="1"/>
  <mergeCells count="50">
    <mergeCell ref="Y28:AJ46"/>
    <mergeCell ref="AH24:AJ25"/>
    <mergeCell ref="Y26:AE27"/>
    <mergeCell ref="AF26:AG27"/>
    <mergeCell ref="AH26:AJ27"/>
    <mergeCell ref="A55:AJ55"/>
    <mergeCell ref="AB13:AJ13"/>
    <mergeCell ref="Y12:AA12"/>
    <mergeCell ref="AB12:AJ12"/>
    <mergeCell ref="A47:AJ54"/>
    <mergeCell ref="AB14:AJ14"/>
    <mergeCell ref="Y16:AE17"/>
    <mergeCell ref="AF16:AG17"/>
    <mergeCell ref="AH16:AJ17"/>
    <mergeCell ref="Y18:AE19"/>
    <mergeCell ref="AF18:AG19"/>
    <mergeCell ref="AH18:AJ19"/>
    <mergeCell ref="Y20:AE21"/>
    <mergeCell ref="AF20:AG21"/>
    <mergeCell ref="AH20:AJ21"/>
    <mergeCell ref="Y22:AE23"/>
    <mergeCell ref="Y13:AA13"/>
    <mergeCell ref="Y5:AB5"/>
    <mergeCell ref="AC5:AJ5"/>
    <mergeCell ref="Y10:AA10"/>
    <mergeCell ref="AB10:AJ10"/>
    <mergeCell ref="Y11:AA11"/>
    <mergeCell ref="AB11:AJ11"/>
    <mergeCell ref="AC6:AE6"/>
    <mergeCell ref="AF6:AH6"/>
    <mergeCell ref="AI6:AJ6"/>
    <mergeCell ref="AC7:AE7"/>
    <mergeCell ref="AF7:AH7"/>
    <mergeCell ref="AI7:AJ7"/>
    <mergeCell ref="AF22:AG23"/>
    <mergeCell ref="AH22:AJ23"/>
    <mergeCell ref="Y24:AE25"/>
    <mergeCell ref="AF24:AG25"/>
    <mergeCell ref="A1:X2"/>
    <mergeCell ref="A3:X4"/>
    <mergeCell ref="Y8:AA9"/>
    <mergeCell ref="AB8:AJ9"/>
    <mergeCell ref="Y14:AA14"/>
    <mergeCell ref="Y1:AB1"/>
    <mergeCell ref="AC1:AJ1"/>
    <mergeCell ref="Y2:AB2"/>
    <mergeCell ref="AC2:AJ2"/>
    <mergeCell ref="Y6:AB7"/>
    <mergeCell ref="AC4:AJ4"/>
    <mergeCell ref="AC3:AJ3"/>
  </mergeCells>
  <phoneticPr fontId="0" type="noConversion"/>
  <conditionalFormatting sqref="W7:W46">
    <cfRule type="cellIs" dxfId="6" priority="1" operator="equal">
      <formula>0</formula>
    </cfRule>
    <cfRule type="cellIs" dxfId="5" priority="25" stopIfTrue="1" operator="greaterThan">
      <formula>0</formula>
    </cfRule>
  </conditionalFormatting>
  <conditionalFormatting sqref="D7:L46 N7:V46">
    <cfRule type="containsText" dxfId="4" priority="10" stopIfTrue="1" operator="containsText" text="M">
      <formula>NOT(ISERROR(SEARCH("M",D7)))</formula>
    </cfRule>
    <cfRule type="containsText" dxfId="3" priority="11" stopIfTrue="1" operator="containsText" text="Y">
      <formula>NOT(ISERROR(SEARCH("Y",D7)))</formula>
    </cfRule>
    <cfRule type="cellIs" dxfId="2" priority="12" stopIfTrue="1" operator="equal">
      <formula>0</formula>
    </cfRule>
  </conditionalFormatting>
  <conditionalFormatting sqref="M7:M46">
    <cfRule type="cellIs" dxfId="1" priority="2" operator="equal">
      <formula>0</formula>
    </cfRule>
    <cfRule type="cellIs" dxfId="0" priority="5" stopIfTrue="1" operator="greaterThan">
      <formula>0</formula>
    </cfRule>
  </conditionalFormatting>
  <printOptions horizontalCentered="1" verticalCentered="1"/>
  <pageMargins left="0.59055118110236227" right="0.59055118110236227" top="0.59055118110236227" bottom="0.59055118110236227" header="0.19685039370078741" footer="0.11811023622047245"/>
  <pageSetup paperSize="9" scale="35" orientation="landscape" verticalDpi="300" r:id="rId1"/>
  <headerFooter alignWithMargins="0"/>
  <colBreaks count="1" manualBreakCount="1">
    <brk id="3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O68"/>
  <sheetViews>
    <sheetView view="pageBreakPreview" zoomScale="70" zoomScaleNormal="70" zoomScaleSheetLayoutView="70" workbookViewId="0">
      <pane ySplit="3" topLeftCell="A4" activePane="bottomLeft" state="frozen"/>
      <selection activeCell="D31" sqref="D31"/>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176" priority="10" operator="lessThan">
      <formula>$D$4</formula>
    </cfRule>
  </conditionalFormatting>
  <conditionalFormatting sqref="E5:E44">
    <cfRule type="cellIs" dxfId="175" priority="9" operator="lessThan">
      <formula>$E$4</formula>
    </cfRule>
  </conditionalFormatting>
  <conditionalFormatting sqref="F5:F44">
    <cfRule type="cellIs" dxfId="174" priority="8" operator="lessThan">
      <formula>$F$4</formula>
    </cfRule>
  </conditionalFormatting>
  <conditionalFormatting sqref="G5:G44">
    <cfRule type="cellIs" dxfId="173" priority="7" operator="lessThan">
      <formula>$G$4</formula>
    </cfRule>
  </conditionalFormatting>
  <conditionalFormatting sqref="H5:H44">
    <cfRule type="cellIs" dxfId="172" priority="6" operator="lessThan">
      <formula>$H$4</formula>
    </cfRule>
  </conditionalFormatting>
  <conditionalFormatting sqref="I5:I44">
    <cfRule type="cellIs" dxfId="171" priority="5" operator="lessThan">
      <formula>1</formula>
    </cfRule>
  </conditionalFormatting>
  <conditionalFormatting sqref="J5:J44">
    <cfRule type="cellIs" dxfId="170" priority="4" operator="greaterThan">
      <formula>0</formula>
    </cfRule>
  </conditionalFormatting>
  <conditionalFormatting sqref="M8:O12 M13">
    <cfRule type="cellIs" dxfId="169" priority="3" operator="equal">
      <formula>0</formula>
    </cfRule>
  </conditionalFormatting>
  <conditionalFormatting sqref="P8:X12">
    <cfRule type="cellIs" dxfId="168" priority="2" operator="equal">
      <formula>0</formula>
    </cfRule>
  </conditionalFormatting>
  <conditionalFormatting sqref="M25:N30">
    <cfRule type="cellIs" dxfId="16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166" priority="10" operator="lessThan">
      <formula>$D$4</formula>
    </cfRule>
  </conditionalFormatting>
  <conditionalFormatting sqref="E5:E44">
    <cfRule type="cellIs" dxfId="165" priority="9" operator="lessThan">
      <formula>$E$4</formula>
    </cfRule>
  </conditionalFormatting>
  <conditionalFormatting sqref="F5:F44">
    <cfRule type="cellIs" dxfId="164" priority="8" operator="lessThan">
      <formula>$F$4</formula>
    </cfRule>
  </conditionalFormatting>
  <conditionalFormatting sqref="G5:G44">
    <cfRule type="cellIs" dxfId="163" priority="7" operator="lessThan">
      <formula>$G$4</formula>
    </cfRule>
  </conditionalFormatting>
  <conditionalFormatting sqref="H5:H44">
    <cfRule type="cellIs" dxfId="162" priority="6" operator="lessThan">
      <formula>$H$4</formula>
    </cfRule>
  </conditionalFormatting>
  <conditionalFormatting sqref="I5:I44">
    <cfRule type="cellIs" dxfId="161" priority="5" operator="lessThan">
      <formula>1</formula>
    </cfRule>
  </conditionalFormatting>
  <conditionalFormatting sqref="J5:J44">
    <cfRule type="cellIs" dxfId="160" priority="4" operator="greaterThan">
      <formula>0</formula>
    </cfRule>
  </conditionalFormatting>
  <conditionalFormatting sqref="M8:O12 M13">
    <cfRule type="cellIs" dxfId="159" priority="3" operator="equal">
      <formula>0</formula>
    </cfRule>
  </conditionalFormatting>
  <conditionalFormatting sqref="P8:X12">
    <cfRule type="cellIs" dxfId="158" priority="2" operator="equal">
      <formula>0</formula>
    </cfRule>
  </conditionalFormatting>
  <conditionalFormatting sqref="M25:N30">
    <cfRule type="cellIs" dxfId="15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156" priority="10" operator="lessThan">
      <formula>$D$4</formula>
    </cfRule>
  </conditionalFormatting>
  <conditionalFormatting sqref="E5:E44">
    <cfRule type="cellIs" dxfId="155" priority="9" operator="lessThan">
      <formula>$E$4</formula>
    </cfRule>
  </conditionalFormatting>
  <conditionalFormatting sqref="F5:F44">
    <cfRule type="cellIs" dxfId="154" priority="8" operator="lessThan">
      <formula>$F$4</formula>
    </cfRule>
  </conditionalFormatting>
  <conditionalFormatting sqref="G5:G44">
    <cfRule type="cellIs" dxfId="153" priority="7" operator="lessThan">
      <formula>$G$4</formula>
    </cfRule>
  </conditionalFormatting>
  <conditionalFormatting sqref="H5:H44">
    <cfRule type="cellIs" dxfId="152" priority="6" operator="lessThan">
      <formula>$H$4</formula>
    </cfRule>
  </conditionalFormatting>
  <conditionalFormatting sqref="I5:I44">
    <cfRule type="cellIs" dxfId="151" priority="5" operator="lessThan">
      <formula>1</formula>
    </cfRule>
  </conditionalFormatting>
  <conditionalFormatting sqref="J5:J44">
    <cfRule type="cellIs" dxfId="150" priority="4" operator="greaterThan">
      <formula>0</formula>
    </cfRule>
  </conditionalFormatting>
  <conditionalFormatting sqref="M8:O12 M13">
    <cfRule type="cellIs" dxfId="149" priority="3" operator="equal">
      <formula>0</formula>
    </cfRule>
  </conditionalFormatting>
  <conditionalFormatting sqref="P8:X12">
    <cfRule type="cellIs" dxfId="148" priority="2" operator="equal">
      <formula>0</formula>
    </cfRule>
  </conditionalFormatting>
  <conditionalFormatting sqref="M25:N30">
    <cfRule type="cellIs" dxfId="14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146" priority="10" operator="lessThan">
      <formula>$D$4</formula>
    </cfRule>
  </conditionalFormatting>
  <conditionalFormatting sqref="E5:E44">
    <cfRule type="cellIs" dxfId="145" priority="9" operator="lessThan">
      <formula>$E$4</formula>
    </cfRule>
  </conditionalFormatting>
  <conditionalFormatting sqref="F5:F44">
    <cfRule type="cellIs" dxfId="144" priority="8" operator="lessThan">
      <formula>$F$4</formula>
    </cfRule>
  </conditionalFormatting>
  <conditionalFormatting sqref="G5:G44">
    <cfRule type="cellIs" dxfId="143" priority="7" operator="lessThan">
      <formula>$G$4</formula>
    </cfRule>
  </conditionalFormatting>
  <conditionalFormatting sqref="H5:H44">
    <cfRule type="cellIs" dxfId="142" priority="6" operator="lessThan">
      <formula>$H$4</formula>
    </cfRule>
  </conditionalFormatting>
  <conditionalFormatting sqref="I5:I44">
    <cfRule type="cellIs" dxfId="141" priority="5" operator="lessThan">
      <formula>1</formula>
    </cfRule>
  </conditionalFormatting>
  <conditionalFormatting sqref="J5:J44">
    <cfRule type="cellIs" dxfId="140" priority="4" operator="greaterThan">
      <formula>0</formula>
    </cfRule>
  </conditionalFormatting>
  <conditionalFormatting sqref="M8:O12 M13">
    <cfRule type="cellIs" dxfId="139" priority="3" operator="equal">
      <formula>0</formula>
    </cfRule>
  </conditionalFormatting>
  <conditionalFormatting sqref="P8:X12">
    <cfRule type="cellIs" dxfId="138" priority="2" operator="equal">
      <formula>0</formula>
    </cfRule>
  </conditionalFormatting>
  <conditionalFormatting sqref="M25:N30">
    <cfRule type="cellIs" dxfId="13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136" priority="10" operator="lessThan">
      <formula>$D$4</formula>
    </cfRule>
  </conditionalFormatting>
  <conditionalFormatting sqref="E5:E44">
    <cfRule type="cellIs" dxfId="135" priority="9" operator="lessThan">
      <formula>$E$4</formula>
    </cfRule>
  </conditionalFormatting>
  <conditionalFormatting sqref="F5:F44">
    <cfRule type="cellIs" dxfId="134" priority="8" operator="lessThan">
      <formula>$F$4</formula>
    </cfRule>
  </conditionalFormatting>
  <conditionalFormatting sqref="G5:G44">
    <cfRule type="cellIs" dxfId="133" priority="7" operator="lessThan">
      <formula>$G$4</formula>
    </cfRule>
  </conditionalFormatting>
  <conditionalFormatting sqref="H5:H44">
    <cfRule type="cellIs" dxfId="132" priority="6" operator="lessThan">
      <formula>$H$4</formula>
    </cfRule>
  </conditionalFormatting>
  <conditionalFormatting sqref="I5:I44">
    <cfRule type="cellIs" dxfId="131" priority="5" operator="lessThan">
      <formula>1</formula>
    </cfRule>
  </conditionalFormatting>
  <conditionalFormatting sqref="J5:J44">
    <cfRule type="cellIs" dxfId="130" priority="4" operator="greaterThan">
      <formula>0</formula>
    </cfRule>
  </conditionalFormatting>
  <conditionalFormatting sqref="M8:O12 M13">
    <cfRule type="cellIs" dxfId="129" priority="3" operator="equal">
      <formula>0</formula>
    </cfRule>
  </conditionalFormatting>
  <conditionalFormatting sqref="P8:X12">
    <cfRule type="cellIs" dxfId="128" priority="2" operator="equal">
      <formula>0</formula>
    </cfRule>
  </conditionalFormatting>
  <conditionalFormatting sqref="M25:N30">
    <cfRule type="cellIs" dxfId="12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126" priority="10" operator="lessThan">
      <formula>$D$4</formula>
    </cfRule>
  </conditionalFormatting>
  <conditionalFormatting sqref="E5:E44">
    <cfRule type="cellIs" dxfId="125" priority="9" operator="lessThan">
      <formula>$E$4</formula>
    </cfRule>
  </conditionalFormatting>
  <conditionalFormatting sqref="F5:F44">
    <cfRule type="cellIs" dxfId="124" priority="8" operator="lessThan">
      <formula>$F$4</formula>
    </cfRule>
  </conditionalFormatting>
  <conditionalFormatting sqref="G5:G44">
    <cfRule type="cellIs" dxfId="123" priority="7" operator="lessThan">
      <formula>$G$4</formula>
    </cfRule>
  </conditionalFormatting>
  <conditionalFormatting sqref="H5:H44">
    <cfRule type="cellIs" dxfId="122" priority="6" operator="lessThan">
      <formula>$H$4</formula>
    </cfRule>
  </conditionalFormatting>
  <conditionalFormatting sqref="I5:I44">
    <cfRule type="cellIs" dxfId="121" priority="5" operator="lessThan">
      <formula>1</formula>
    </cfRule>
  </conditionalFormatting>
  <conditionalFormatting sqref="J5:J44">
    <cfRule type="cellIs" dxfId="120" priority="4" operator="greaterThan">
      <formula>0</formula>
    </cfRule>
  </conditionalFormatting>
  <conditionalFormatting sqref="M8:O12 M13">
    <cfRule type="cellIs" dxfId="119" priority="3" operator="equal">
      <formula>0</formula>
    </cfRule>
  </conditionalFormatting>
  <conditionalFormatting sqref="P8:X12">
    <cfRule type="cellIs" dxfId="118" priority="2" operator="equal">
      <formula>0</formula>
    </cfRule>
  </conditionalFormatting>
  <conditionalFormatting sqref="M25:N30">
    <cfRule type="cellIs" dxfId="11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O68"/>
  <sheetViews>
    <sheetView view="pageBreakPreview" zoomScale="70" zoomScaleNormal="70" zoomScaleSheetLayoutView="70" workbookViewId="0">
      <pane ySplit="3" topLeftCell="A4" activePane="bottomLeft" state="frozen"/>
      <selection pane="bottomLeft" activeCell="C3" sqref="C3"/>
    </sheetView>
  </sheetViews>
  <sheetFormatPr defaultColWidth="9.109375" defaultRowHeight="13.8" x14ac:dyDescent="0.25"/>
  <cols>
    <col min="1" max="2" width="6.6640625" style="5" customWidth="1"/>
    <col min="3" max="3" width="35.6640625" style="6" customWidth="1"/>
    <col min="4" max="10" width="16.77734375" style="2" customWidth="1"/>
    <col min="11" max="11" width="21.6640625" style="2" customWidth="1"/>
    <col min="12" max="12" width="8.5546875" style="2" hidden="1" customWidth="1"/>
    <col min="13" max="13" width="7.88671875" style="6" customWidth="1"/>
    <col min="14" max="14" width="7.5546875" style="6" customWidth="1"/>
    <col min="15" max="15" width="7.44140625" style="6" customWidth="1"/>
    <col min="16" max="16" width="14" style="6" customWidth="1"/>
    <col min="17" max="17" width="6.44140625" style="6" customWidth="1"/>
    <col min="18" max="18" width="6.88671875" style="6" customWidth="1"/>
    <col min="19" max="19" width="6.44140625" style="6" customWidth="1"/>
    <col min="20" max="20" width="6.88671875" style="6" customWidth="1"/>
    <col min="21" max="21" width="10.5546875" style="6" customWidth="1"/>
    <col min="22" max="22" width="6.109375" style="6" customWidth="1"/>
    <col min="23" max="23" width="5.88671875" style="6" customWidth="1"/>
    <col min="24" max="24" width="6.6640625" style="6" customWidth="1"/>
    <col min="25" max="25" width="9.109375" style="6"/>
    <col min="26" max="29" width="9.109375" style="18" hidden="1" customWidth="1"/>
    <col min="30" max="40" width="9.109375" style="6" hidden="1" customWidth="1"/>
    <col min="41" max="41" width="9.109375" style="18" hidden="1" customWidth="1"/>
    <col min="42" max="16384" width="9.109375" style="6"/>
  </cols>
  <sheetData>
    <row r="1" spans="1:41" ht="36.75" customHeight="1" x14ac:dyDescent="0.25">
      <c r="A1" s="206" t="str">
        <f>ANALİZ!A1:X1</f>
        <v>BURSA ATATÜRK MESLEKİ VE TEKNİK ANADOLU LİSESİ</v>
      </c>
      <c r="B1" s="207"/>
      <c r="C1" s="207"/>
      <c r="D1" s="207"/>
      <c r="E1" s="207"/>
      <c r="F1" s="207"/>
      <c r="G1" s="207"/>
      <c r="H1" s="207"/>
      <c r="I1" s="207"/>
      <c r="J1" s="207"/>
      <c r="K1" s="207"/>
      <c r="L1" s="208"/>
      <c r="M1" s="209" t="s">
        <v>18</v>
      </c>
      <c r="N1" s="210"/>
      <c r="O1" s="210"/>
      <c r="P1" s="211"/>
      <c r="Q1" s="212" t="str">
        <f>ANALİZ!AC1</f>
        <v>AMP-11C - EK</v>
      </c>
      <c r="R1" s="213"/>
      <c r="S1" s="213"/>
      <c r="T1" s="213"/>
      <c r="U1" s="213"/>
      <c r="V1" s="213"/>
      <c r="W1" s="213"/>
      <c r="X1" s="214"/>
    </row>
    <row r="2" spans="1:41" ht="32.25" customHeight="1" x14ac:dyDescent="0.25">
      <c r="A2" s="215" t="str">
        <f>ANALİZ!A3:X3</f>
        <v>2018 - 2019  EĞİTİM-ÖĞRETİM  YILI  2. DÖNEM PERFORMANS DEĞERLENDİRME</v>
      </c>
      <c r="B2" s="216"/>
      <c r="C2" s="216"/>
      <c r="D2" s="216"/>
      <c r="E2" s="216"/>
      <c r="F2" s="216"/>
      <c r="G2" s="216"/>
      <c r="H2" s="216"/>
      <c r="I2" s="216"/>
      <c r="J2" s="216"/>
      <c r="K2" s="216"/>
      <c r="L2" s="216"/>
      <c r="M2" s="217" t="s">
        <v>19</v>
      </c>
      <c r="N2" s="218"/>
      <c r="O2" s="218"/>
      <c r="P2" s="219"/>
      <c r="Q2" s="195" t="str">
        <f>ANALİZ!AC2</f>
        <v>SEÇ. MİKRODENETLEYİCİ</v>
      </c>
      <c r="R2" s="196"/>
      <c r="S2" s="196"/>
      <c r="T2" s="196"/>
      <c r="U2" s="196"/>
      <c r="V2" s="196"/>
      <c r="W2" s="196"/>
      <c r="X2" s="197"/>
    </row>
    <row r="3" spans="1:41" s="1" customFormat="1" ht="97.8" customHeight="1" x14ac:dyDescent="0.25">
      <c r="A3" s="26" t="s">
        <v>7</v>
      </c>
      <c r="B3" s="12" t="s">
        <v>9</v>
      </c>
      <c r="C3" s="25" t="s">
        <v>26</v>
      </c>
      <c r="D3" s="20" t="str">
        <f>P8</f>
        <v>Derse vaktinde gelmesi</v>
      </c>
      <c r="E3" s="20" t="str">
        <f>P9</f>
        <v>Ders araç gereçlerini getirmesi</v>
      </c>
      <c r="F3" s="20" t="str">
        <f>P10</f>
        <v>Kılık kıyafet kurallarına uyması</v>
      </c>
      <c r="G3" s="20" t="str">
        <f>P11</f>
        <v>Saygı çerçevesinde davranışlar</v>
      </c>
      <c r="H3" s="20" t="str">
        <f>P12</f>
        <v>Derse aktif katılımı</v>
      </c>
      <c r="I3" s="20" t="s">
        <v>28</v>
      </c>
      <c r="J3" s="20" t="s">
        <v>29</v>
      </c>
      <c r="K3" s="12" t="s">
        <v>1</v>
      </c>
      <c r="L3" s="12" t="s">
        <v>0</v>
      </c>
      <c r="M3" s="217" t="s">
        <v>20</v>
      </c>
      <c r="N3" s="218"/>
      <c r="O3" s="218"/>
      <c r="P3" s="219"/>
      <c r="Q3" s="265" t="s">
        <v>23</v>
      </c>
      <c r="R3" s="265"/>
      <c r="S3" s="265"/>
      <c r="T3" s="265"/>
      <c r="U3" s="266" t="s">
        <v>27</v>
      </c>
      <c r="V3" s="267"/>
      <c r="W3" s="267"/>
      <c r="X3" s="19">
        <v>1</v>
      </c>
      <c r="Z3" s="21">
        <f>X3</f>
        <v>1</v>
      </c>
      <c r="AA3" s="21"/>
      <c r="AB3" s="21"/>
      <c r="AC3" s="21"/>
      <c r="AF3" s="21" t="str">
        <f t="shared" ref="AF3:AJ4" si="0">D3</f>
        <v>Derse vaktinde gelmesi</v>
      </c>
      <c r="AG3" s="21" t="str">
        <f t="shared" si="0"/>
        <v>Ders araç gereçlerini getirmesi</v>
      </c>
      <c r="AH3" s="21" t="str">
        <f t="shared" si="0"/>
        <v>Kılık kıyafet kurallarına uyması</v>
      </c>
      <c r="AI3" s="21" t="str">
        <f t="shared" si="0"/>
        <v>Saygı çerçevesinde davranışlar</v>
      </c>
      <c r="AJ3" s="21" t="str">
        <f t="shared" si="0"/>
        <v>Derse aktif katılımı</v>
      </c>
      <c r="AK3" s="21" t="e">
        <f>#REF!</f>
        <v>#REF!</v>
      </c>
      <c r="AL3" s="21" t="e">
        <f>#REF!</f>
        <v>#REF!</v>
      </c>
      <c r="AM3" s="21" t="e">
        <f>#REF!</f>
        <v>#REF!</v>
      </c>
      <c r="AN3" s="38" t="str">
        <f t="shared" ref="AN3:AO4" si="1">I3</f>
        <v>Devam 
Durumu</v>
      </c>
      <c r="AO3" s="38" t="str">
        <f t="shared" si="1"/>
        <v>Mazeret 
Durumu</v>
      </c>
    </row>
    <row r="4" spans="1:41" ht="29.25" customHeight="1" x14ac:dyDescent="0.35">
      <c r="A4" s="22"/>
      <c r="B4" s="23"/>
      <c r="C4" s="24" t="s">
        <v>3</v>
      </c>
      <c r="D4" s="4">
        <f>LİSTE!F12</f>
        <v>20</v>
      </c>
      <c r="E4" s="4">
        <f>LİSTE!F13</f>
        <v>20</v>
      </c>
      <c r="F4" s="4">
        <f>LİSTE!F14</f>
        <v>20</v>
      </c>
      <c r="G4" s="4">
        <f>LİSTE!F15</f>
        <v>20</v>
      </c>
      <c r="H4" s="4">
        <f>LİSTE!F16</f>
        <v>20</v>
      </c>
      <c r="I4" s="4">
        <v>1</v>
      </c>
      <c r="J4" s="4">
        <v>1</v>
      </c>
      <c r="K4" s="4">
        <f>SUM(D4:H4)</f>
        <v>100</v>
      </c>
      <c r="L4" s="4">
        <f>IF(K4&gt;100,ERROR,IF(K4&gt;=85,5,IF(K4&gt;=70,4,IF(K4&gt;=55,3,IF(K4&gt;=45,2,IF(K4&gt;=0,1,"ERROR"))))))</f>
        <v>5</v>
      </c>
      <c r="M4" s="220" t="s">
        <v>21</v>
      </c>
      <c r="N4" s="221"/>
      <c r="O4" s="221"/>
      <c r="P4" s="222"/>
      <c r="Q4" s="195" t="str">
        <f>ANALİZ!AC4</f>
        <v>SABRİ ÜNAL</v>
      </c>
      <c r="R4" s="196"/>
      <c r="S4" s="196"/>
      <c r="T4" s="196"/>
      <c r="U4" s="196"/>
      <c r="V4" s="196"/>
      <c r="W4" s="196"/>
      <c r="X4" s="197"/>
      <c r="Z4" s="18">
        <f>Z3</f>
        <v>1</v>
      </c>
      <c r="AA4" s="18">
        <f t="shared" ref="AA4:AA44" si="2">IF(Z4&gt;0,SUM(D4:H4),0)</f>
        <v>100</v>
      </c>
      <c r="AF4" s="18">
        <f t="shared" si="0"/>
        <v>20</v>
      </c>
      <c r="AG4" s="18">
        <f t="shared" si="0"/>
        <v>20</v>
      </c>
      <c r="AH4" s="18">
        <f t="shared" si="0"/>
        <v>20</v>
      </c>
      <c r="AI4" s="18">
        <f t="shared" si="0"/>
        <v>20</v>
      </c>
      <c r="AJ4" s="18">
        <f t="shared" si="0"/>
        <v>20</v>
      </c>
      <c r="AK4" s="18" t="e">
        <f>#REF!</f>
        <v>#REF!</v>
      </c>
      <c r="AL4" s="18" t="e">
        <f>#REF!</f>
        <v>#REF!</v>
      </c>
      <c r="AM4" s="18" t="e">
        <f>#REF!</f>
        <v>#REF!</v>
      </c>
      <c r="AN4" s="18">
        <v>1</v>
      </c>
      <c r="AO4" s="18">
        <f t="shared" si="1"/>
        <v>1</v>
      </c>
    </row>
    <row r="5" spans="1:41" ht="22.05" customHeight="1" x14ac:dyDescent="0.25">
      <c r="A5" s="68">
        <f>IF(LİSTE!H7&gt;0,LİSTE!H7,"")</f>
        <v>1</v>
      </c>
      <c r="B5" s="69">
        <f>IF(LİSTE!I7&gt;0,LİSTE!I7,"")</f>
        <v>1001</v>
      </c>
      <c r="C5" s="70" t="str">
        <f>IF(LİSTE!J7&gt;0,LİSTE!J7,"")</f>
        <v>ÖĞRENCİ-1</v>
      </c>
      <c r="D5" s="71">
        <f t="shared" ref="D5:D44" si="3">IF(B5="","",AF5)</f>
        <v>20</v>
      </c>
      <c r="E5" s="71">
        <f t="shared" ref="E5:E44" si="4">IF(B5="","",AG5)</f>
        <v>20</v>
      </c>
      <c r="F5" s="71">
        <f t="shared" ref="F5:F44" si="5">IF(B5="","",AH5)</f>
        <v>20</v>
      </c>
      <c r="G5" s="71">
        <f t="shared" ref="G5:G44" si="6">IF(B5="","",AI5)</f>
        <v>20</v>
      </c>
      <c r="H5" s="71">
        <f t="shared" ref="H5:H44" si="7">IF(B5="","",AJ5)</f>
        <v>20</v>
      </c>
      <c r="I5" s="71">
        <f t="shared" ref="I5:I44" si="8">IF(B5="","",AN5)</f>
        <v>1</v>
      </c>
      <c r="J5" s="71">
        <f t="shared" ref="J5:J44" si="9">IF(B5="","",AO5)</f>
        <v>0</v>
      </c>
      <c r="K5" s="72">
        <f t="shared" ref="K5:K44" si="10">IF(C5="","",(IF(AB5=0,"Y",IF(AB5=1,AA5,IF(AB5=-1,"M",)))))</f>
        <v>100</v>
      </c>
      <c r="L5" s="30">
        <f>IF(K5&gt;100,"",IF(K5&gt;=85,5,IF(K5&gt;=70,4,IF(K5&gt;=60,3,IF(K5&gt;=50,2,IF(K5&lt;50,1,))))))</f>
        <v>5</v>
      </c>
      <c r="M5" s="220" t="s">
        <v>8</v>
      </c>
      <c r="N5" s="221"/>
      <c r="O5" s="221"/>
      <c r="P5" s="222"/>
      <c r="Q5" s="223">
        <f>ANALİZ!AC5</f>
        <v>40</v>
      </c>
      <c r="R5" s="196"/>
      <c r="S5" s="196"/>
      <c r="T5" s="196"/>
      <c r="U5" s="196"/>
      <c r="V5" s="196"/>
      <c r="W5" s="196"/>
      <c r="X5" s="197"/>
      <c r="Z5" s="18">
        <f t="shared" ref="Z5:Z44" si="11">Z4</f>
        <v>1</v>
      </c>
      <c r="AA5" s="18">
        <f t="shared" si="2"/>
        <v>100</v>
      </c>
      <c r="AB5" s="18">
        <f>I5-J5</f>
        <v>1</v>
      </c>
      <c r="AC5" s="18">
        <f t="shared" ref="AC5:AC44" si="12">IF(C5&gt;0,(IF(AB5=0,"Y",IF(AB5=1,AA5,IF(AB5=-1,"M",)))),"")</f>
        <v>100</v>
      </c>
      <c r="AF5" s="18">
        <f>AF4</f>
        <v>20</v>
      </c>
      <c r="AG5" s="18">
        <f t="shared" ref="AG5:AM5" si="13">AG4</f>
        <v>20</v>
      </c>
      <c r="AH5" s="18">
        <f t="shared" si="13"/>
        <v>20</v>
      </c>
      <c r="AI5" s="18">
        <f t="shared" si="13"/>
        <v>20</v>
      </c>
      <c r="AJ5" s="18">
        <f t="shared" si="13"/>
        <v>20</v>
      </c>
      <c r="AK5" s="18" t="e">
        <f t="shared" si="13"/>
        <v>#REF!</v>
      </c>
      <c r="AL5" s="18" t="e">
        <f t="shared" si="13"/>
        <v>#REF!</v>
      </c>
      <c r="AM5" s="18" t="e">
        <f t="shared" si="13"/>
        <v>#REF!</v>
      </c>
      <c r="AN5" s="18">
        <v>1</v>
      </c>
      <c r="AO5" s="18">
        <v>0</v>
      </c>
    </row>
    <row r="6" spans="1:41" ht="22.05" customHeight="1" x14ac:dyDescent="0.25">
      <c r="A6" s="68">
        <f>IF(LİSTE!H8&gt;0,LİSTE!H8,"")</f>
        <v>2</v>
      </c>
      <c r="B6" s="69">
        <f>IF(LİSTE!I8&gt;0,LİSTE!I8,"")</f>
        <v>1002</v>
      </c>
      <c r="C6" s="70" t="str">
        <f>IF(LİSTE!J8&gt;0,LİSTE!J8,"")</f>
        <v>ÖĞRENCİ-2</v>
      </c>
      <c r="D6" s="71">
        <f t="shared" si="3"/>
        <v>20</v>
      </c>
      <c r="E6" s="71">
        <f t="shared" si="4"/>
        <v>20</v>
      </c>
      <c r="F6" s="71">
        <f t="shared" si="5"/>
        <v>20</v>
      </c>
      <c r="G6" s="71">
        <f t="shared" si="6"/>
        <v>20</v>
      </c>
      <c r="H6" s="71">
        <f t="shared" si="7"/>
        <v>20</v>
      </c>
      <c r="I6" s="71">
        <f t="shared" si="8"/>
        <v>1</v>
      </c>
      <c r="J6" s="71">
        <f t="shared" si="9"/>
        <v>0</v>
      </c>
      <c r="K6" s="72">
        <f t="shared" si="10"/>
        <v>100</v>
      </c>
      <c r="L6" s="29">
        <f t="shared" ref="L6:L29" si="14">IF(K6&gt;100,"",IF(K6&gt;=85,5,IF(K6&gt;=70,4,IF(K6&gt;=60,3,IF(K6&gt;=50,2,IF(K6&lt;50,1,))))))</f>
        <v>5</v>
      </c>
      <c r="M6" s="224" t="s">
        <v>2</v>
      </c>
      <c r="N6" s="225"/>
      <c r="O6" s="226"/>
      <c r="P6" s="230" t="s">
        <v>24</v>
      </c>
      <c r="Q6" s="231"/>
      <c r="R6" s="231"/>
      <c r="S6" s="231"/>
      <c r="T6" s="231"/>
      <c r="U6" s="231"/>
      <c r="V6" s="231"/>
      <c r="W6" s="231"/>
      <c r="X6" s="232"/>
      <c r="Z6" s="18">
        <f t="shared" si="11"/>
        <v>1</v>
      </c>
      <c r="AA6" s="18">
        <f t="shared" si="2"/>
        <v>100</v>
      </c>
      <c r="AB6" s="18">
        <f t="shared" ref="AB6:AB44" si="15">I6-J6</f>
        <v>1</v>
      </c>
      <c r="AC6" s="18">
        <f t="shared" si="12"/>
        <v>100</v>
      </c>
      <c r="AF6" s="18">
        <f t="shared" ref="AF6:AM37" si="16">AF5</f>
        <v>20</v>
      </c>
      <c r="AG6" s="18">
        <f t="shared" si="16"/>
        <v>20</v>
      </c>
      <c r="AH6" s="18">
        <f t="shared" si="16"/>
        <v>20</v>
      </c>
      <c r="AI6" s="18">
        <f t="shared" si="16"/>
        <v>20</v>
      </c>
      <c r="AJ6" s="18">
        <f t="shared" si="16"/>
        <v>20</v>
      </c>
      <c r="AK6" s="18" t="e">
        <f t="shared" si="16"/>
        <v>#REF!</v>
      </c>
      <c r="AL6" s="18" t="e">
        <f t="shared" si="16"/>
        <v>#REF!</v>
      </c>
      <c r="AM6" s="18" t="e">
        <f t="shared" si="16"/>
        <v>#REF!</v>
      </c>
      <c r="AN6" s="18">
        <v>1</v>
      </c>
      <c r="AO6" s="18">
        <v>0</v>
      </c>
    </row>
    <row r="7" spans="1:41" ht="22.05" customHeight="1" x14ac:dyDescent="0.25">
      <c r="A7" s="68">
        <f>IF(LİSTE!H9&gt;0,LİSTE!H9,"")</f>
        <v>3</v>
      </c>
      <c r="B7" s="69">
        <f>IF(LİSTE!I9&gt;0,LİSTE!I9,"")</f>
        <v>1003</v>
      </c>
      <c r="C7" s="70" t="str">
        <f>IF(LİSTE!J9&gt;0,LİSTE!J9,"")</f>
        <v>ÖĞRENCİ-3</v>
      </c>
      <c r="D7" s="71">
        <f t="shared" si="3"/>
        <v>20</v>
      </c>
      <c r="E7" s="71">
        <f t="shared" si="4"/>
        <v>20</v>
      </c>
      <c r="F7" s="71">
        <f t="shared" si="5"/>
        <v>20</v>
      </c>
      <c r="G7" s="71">
        <f t="shared" si="6"/>
        <v>20</v>
      </c>
      <c r="H7" s="71">
        <f t="shared" si="7"/>
        <v>20</v>
      </c>
      <c r="I7" s="71">
        <f t="shared" si="8"/>
        <v>1</v>
      </c>
      <c r="J7" s="71">
        <f t="shared" si="9"/>
        <v>0</v>
      </c>
      <c r="K7" s="72">
        <f t="shared" si="10"/>
        <v>100</v>
      </c>
      <c r="L7" s="30">
        <f t="shared" si="14"/>
        <v>5</v>
      </c>
      <c r="M7" s="227"/>
      <c r="N7" s="228"/>
      <c r="O7" s="229"/>
      <c r="P7" s="233"/>
      <c r="Q7" s="234"/>
      <c r="R7" s="234"/>
      <c r="S7" s="234"/>
      <c r="T7" s="234"/>
      <c r="U7" s="234"/>
      <c r="V7" s="234"/>
      <c r="W7" s="234"/>
      <c r="X7" s="235"/>
      <c r="Z7" s="18">
        <f t="shared" si="11"/>
        <v>1</v>
      </c>
      <c r="AA7" s="18">
        <f t="shared" si="2"/>
        <v>100</v>
      </c>
      <c r="AB7" s="18">
        <f t="shared" si="15"/>
        <v>1</v>
      </c>
      <c r="AC7" s="18">
        <f t="shared" si="12"/>
        <v>100</v>
      </c>
      <c r="AF7" s="18">
        <f t="shared" si="16"/>
        <v>20</v>
      </c>
      <c r="AG7" s="18">
        <f t="shared" si="16"/>
        <v>20</v>
      </c>
      <c r="AH7" s="18">
        <f t="shared" si="16"/>
        <v>20</v>
      </c>
      <c r="AI7" s="18">
        <f t="shared" si="16"/>
        <v>20</v>
      </c>
      <c r="AJ7" s="18">
        <f t="shared" si="16"/>
        <v>20</v>
      </c>
      <c r="AK7" s="18" t="e">
        <f t="shared" si="16"/>
        <v>#REF!</v>
      </c>
      <c r="AL7" s="18" t="e">
        <f t="shared" si="16"/>
        <v>#REF!</v>
      </c>
      <c r="AM7" s="18" t="e">
        <f t="shared" si="16"/>
        <v>#REF!</v>
      </c>
      <c r="AN7" s="18">
        <v>1</v>
      </c>
      <c r="AO7" s="18">
        <v>0</v>
      </c>
    </row>
    <row r="8" spans="1:41" ht="22.05" customHeight="1" x14ac:dyDescent="0.25">
      <c r="A8" s="68">
        <f>IF(LİSTE!H10&gt;0,LİSTE!H10,"")</f>
        <v>4</v>
      </c>
      <c r="B8" s="69">
        <f>IF(LİSTE!I10&gt;0,LİSTE!I10,"")</f>
        <v>1004</v>
      </c>
      <c r="C8" s="70" t="str">
        <f>IF(LİSTE!J10&gt;0,LİSTE!J10,"")</f>
        <v>ÖĞRENCİ-4</v>
      </c>
      <c r="D8" s="71">
        <f t="shared" si="3"/>
        <v>20</v>
      </c>
      <c r="E8" s="71">
        <f t="shared" si="4"/>
        <v>20</v>
      </c>
      <c r="F8" s="71">
        <f t="shared" si="5"/>
        <v>20</v>
      </c>
      <c r="G8" s="71">
        <f t="shared" si="6"/>
        <v>20</v>
      </c>
      <c r="H8" s="71">
        <f t="shared" si="7"/>
        <v>20</v>
      </c>
      <c r="I8" s="71">
        <f t="shared" si="8"/>
        <v>1</v>
      </c>
      <c r="J8" s="71">
        <f t="shared" si="9"/>
        <v>0</v>
      </c>
      <c r="K8" s="72">
        <f t="shared" si="10"/>
        <v>100</v>
      </c>
      <c r="L8" s="29">
        <f t="shared" si="14"/>
        <v>5</v>
      </c>
      <c r="M8" s="248" t="str">
        <f>ANALİZ!Y10</f>
        <v>PERF. KON. - 1</v>
      </c>
      <c r="N8" s="249"/>
      <c r="O8" s="250"/>
      <c r="P8" s="251" t="str">
        <f>ANALİZ!AB10</f>
        <v>Derse vaktinde gelmesi</v>
      </c>
      <c r="Q8" s="252"/>
      <c r="R8" s="252"/>
      <c r="S8" s="252"/>
      <c r="T8" s="252"/>
      <c r="U8" s="252"/>
      <c r="V8" s="252"/>
      <c r="W8" s="252"/>
      <c r="X8" s="253"/>
      <c r="Z8" s="18">
        <f t="shared" si="11"/>
        <v>1</v>
      </c>
      <c r="AA8" s="18">
        <f t="shared" si="2"/>
        <v>100</v>
      </c>
      <c r="AB8" s="18">
        <f t="shared" si="15"/>
        <v>1</v>
      </c>
      <c r="AC8" s="18">
        <f t="shared" si="12"/>
        <v>100</v>
      </c>
      <c r="AF8" s="18">
        <f t="shared" si="16"/>
        <v>20</v>
      </c>
      <c r="AG8" s="18">
        <f t="shared" si="16"/>
        <v>20</v>
      </c>
      <c r="AH8" s="18">
        <f t="shared" si="16"/>
        <v>20</v>
      </c>
      <c r="AI8" s="18">
        <f t="shared" si="16"/>
        <v>20</v>
      </c>
      <c r="AJ8" s="18">
        <f t="shared" si="16"/>
        <v>20</v>
      </c>
      <c r="AK8" s="18" t="e">
        <f t="shared" si="16"/>
        <v>#REF!</v>
      </c>
      <c r="AL8" s="18" t="e">
        <f t="shared" si="16"/>
        <v>#REF!</v>
      </c>
      <c r="AM8" s="18" t="e">
        <f t="shared" si="16"/>
        <v>#REF!</v>
      </c>
      <c r="AN8" s="18">
        <v>1</v>
      </c>
      <c r="AO8" s="18">
        <v>0</v>
      </c>
    </row>
    <row r="9" spans="1:41" ht="22.05" customHeight="1" x14ac:dyDescent="0.25">
      <c r="A9" s="68">
        <f>IF(LİSTE!H11&gt;0,LİSTE!H11,"")</f>
        <v>5</v>
      </c>
      <c r="B9" s="69">
        <f>IF(LİSTE!I11&gt;0,LİSTE!I11,"")</f>
        <v>1005</v>
      </c>
      <c r="C9" s="70" t="str">
        <f>IF(LİSTE!J11&gt;0,LİSTE!J11,"")</f>
        <v>ÖĞRENCİ-5</v>
      </c>
      <c r="D9" s="71">
        <f t="shared" si="3"/>
        <v>20</v>
      </c>
      <c r="E9" s="71">
        <f t="shared" si="4"/>
        <v>20</v>
      </c>
      <c r="F9" s="71">
        <f t="shared" si="5"/>
        <v>20</v>
      </c>
      <c r="G9" s="71">
        <f t="shared" si="6"/>
        <v>20</v>
      </c>
      <c r="H9" s="71">
        <f t="shared" si="7"/>
        <v>20</v>
      </c>
      <c r="I9" s="71">
        <f t="shared" si="8"/>
        <v>1</v>
      </c>
      <c r="J9" s="71">
        <f t="shared" si="9"/>
        <v>0</v>
      </c>
      <c r="K9" s="72">
        <f t="shared" si="10"/>
        <v>100</v>
      </c>
      <c r="L9" s="30">
        <f t="shared" si="14"/>
        <v>5</v>
      </c>
      <c r="M9" s="248" t="str">
        <f>ANALİZ!Y11</f>
        <v>PERF. KON. - 2</v>
      </c>
      <c r="N9" s="249"/>
      <c r="O9" s="250"/>
      <c r="P9" s="251" t="str">
        <f>ANALİZ!AB11</f>
        <v>Ders araç gereçlerini getirmesi</v>
      </c>
      <c r="Q9" s="252"/>
      <c r="R9" s="252"/>
      <c r="S9" s="252"/>
      <c r="T9" s="252"/>
      <c r="U9" s="252"/>
      <c r="V9" s="252"/>
      <c r="W9" s="252"/>
      <c r="X9" s="253"/>
      <c r="Z9" s="18">
        <f t="shared" si="11"/>
        <v>1</v>
      </c>
      <c r="AA9" s="18">
        <f t="shared" si="2"/>
        <v>100</v>
      </c>
      <c r="AB9" s="18">
        <f t="shared" si="15"/>
        <v>1</v>
      </c>
      <c r="AC9" s="18">
        <f t="shared" si="12"/>
        <v>100</v>
      </c>
      <c r="AF9" s="18">
        <f t="shared" si="16"/>
        <v>20</v>
      </c>
      <c r="AG9" s="18">
        <f t="shared" si="16"/>
        <v>20</v>
      </c>
      <c r="AH9" s="18">
        <f t="shared" si="16"/>
        <v>20</v>
      </c>
      <c r="AI9" s="18">
        <f t="shared" si="16"/>
        <v>20</v>
      </c>
      <c r="AJ9" s="18">
        <f t="shared" si="16"/>
        <v>20</v>
      </c>
      <c r="AK9" s="18" t="e">
        <f t="shared" si="16"/>
        <v>#REF!</v>
      </c>
      <c r="AL9" s="18" t="e">
        <f t="shared" si="16"/>
        <v>#REF!</v>
      </c>
      <c r="AM9" s="18" t="e">
        <f t="shared" si="16"/>
        <v>#REF!</v>
      </c>
      <c r="AN9" s="18">
        <v>1</v>
      </c>
      <c r="AO9" s="18">
        <v>0</v>
      </c>
    </row>
    <row r="10" spans="1:41" ht="22.05" customHeight="1" x14ac:dyDescent="0.25">
      <c r="A10" s="68">
        <f>IF(LİSTE!H12&gt;0,LİSTE!H12,"")</f>
        <v>6</v>
      </c>
      <c r="B10" s="69">
        <f>IF(LİSTE!I12&gt;0,LİSTE!I12,"")</f>
        <v>1006</v>
      </c>
      <c r="C10" s="70" t="str">
        <f>IF(LİSTE!J12&gt;0,LİSTE!J12,"")</f>
        <v>ÖĞRENCİ-6</v>
      </c>
      <c r="D10" s="71">
        <f t="shared" si="3"/>
        <v>20</v>
      </c>
      <c r="E10" s="71">
        <f t="shared" si="4"/>
        <v>20</v>
      </c>
      <c r="F10" s="71">
        <f t="shared" si="5"/>
        <v>20</v>
      </c>
      <c r="G10" s="71">
        <f t="shared" si="6"/>
        <v>20</v>
      </c>
      <c r="H10" s="71">
        <f t="shared" si="7"/>
        <v>20</v>
      </c>
      <c r="I10" s="71">
        <f t="shared" si="8"/>
        <v>1</v>
      </c>
      <c r="J10" s="71">
        <f t="shared" si="9"/>
        <v>0</v>
      </c>
      <c r="K10" s="72">
        <f t="shared" si="10"/>
        <v>100</v>
      </c>
      <c r="L10" s="29">
        <f t="shared" si="14"/>
        <v>5</v>
      </c>
      <c r="M10" s="248" t="str">
        <f>ANALİZ!Y12</f>
        <v>PERF. KON. - 3</v>
      </c>
      <c r="N10" s="249"/>
      <c r="O10" s="250"/>
      <c r="P10" s="251" t="str">
        <f>ANALİZ!AB12</f>
        <v>Kılık kıyafet kurallarına uyması</v>
      </c>
      <c r="Q10" s="252"/>
      <c r="R10" s="252"/>
      <c r="S10" s="252"/>
      <c r="T10" s="252"/>
      <c r="U10" s="252"/>
      <c r="V10" s="252"/>
      <c r="W10" s="252"/>
      <c r="X10" s="253"/>
      <c r="Z10" s="18">
        <f t="shared" si="11"/>
        <v>1</v>
      </c>
      <c r="AA10" s="18">
        <f t="shared" si="2"/>
        <v>100</v>
      </c>
      <c r="AB10" s="18">
        <f t="shared" si="15"/>
        <v>1</v>
      </c>
      <c r="AC10" s="18">
        <f t="shared" si="12"/>
        <v>100</v>
      </c>
      <c r="AF10" s="18">
        <f t="shared" si="16"/>
        <v>20</v>
      </c>
      <c r="AG10" s="18">
        <f t="shared" si="16"/>
        <v>20</v>
      </c>
      <c r="AH10" s="18">
        <f t="shared" si="16"/>
        <v>20</v>
      </c>
      <c r="AI10" s="18">
        <f t="shared" si="16"/>
        <v>20</v>
      </c>
      <c r="AJ10" s="18">
        <f t="shared" si="16"/>
        <v>20</v>
      </c>
      <c r="AK10" s="18" t="e">
        <f t="shared" si="16"/>
        <v>#REF!</v>
      </c>
      <c r="AL10" s="18" t="e">
        <f t="shared" si="16"/>
        <v>#REF!</v>
      </c>
      <c r="AM10" s="18" t="e">
        <f t="shared" si="16"/>
        <v>#REF!</v>
      </c>
      <c r="AN10" s="18">
        <v>1</v>
      </c>
      <c r="AO10" s="18">
        <v>0</v>
      </c>
    </row>
    <row r="11" spans="1:41" ht="22.05" customHeight="1" x14ac:dyDescent="0.25">
      <c r="A11" s="68">
        <f>IF(LİSTE!H13&gt;0,LİSTE!H13,"")</f>
        <v>7</v>
      </c>
      <c r="B11" s="69">
        <f>IF(LİSTE!I13&gt;0,LİSTE!I13,"")</f>
        <v>1007</v>
      </c>
      <c r="C11" s="70" t="str">
        <f>IF(LİSTE!J13&gt;0,LİSTE!J13,"")</f>
        <v>ÖĞRENCİ-7</v>
      </c>
      <c r="D11" s="71">
        <f t="shared" si="3"/>
        <v>20</v>
      </c>
      <c r="E11" s="71">
        <f t="shared" si="4"/>
        <v>20</v>
      </c>
      <c r="F11" s="71">
        <f t="shared" si="5"/>
        <v>20</v>
      </c>
      <c r="G11" s="71">
        <f t="shared" si="6"/>
        <v>20</v>
      </c>
      <c r="H11" s="71">
        <f t="shared" si="7"/>
        <v>20</v>
      </c>
      <c r="I11" s="71">
        <f t="shared" si="8"/>
        <v>1</v>
      </c>
      <c r="J11" s="71">
        <f t="shared" si="9"/>
        <v>0</v>
      </c>
      <c r="K11" s="72">
        <f t="shared" si="10"/>
        <v>100</v>
      </c>
      <c r="L11" s="30">
        <f t="shared" si="14"/>
        <v>5</v>
      </c>
      <c r="M11" s="248" t="str">
        <f>ANALİZ!Y13</f>
        <v>PERF. KON. - 4</v>
      </c>
      <c r="N11" s="249"/>
      <c r="O11" s="250"/>
      <c r="P11" s="251" t="str">
        <f>ANALİZ!AB13</f>
        <v>Saygı çerçevesinde davranışlar</v>
      </c>
      <c r="Q11" s="252"/>
      <c r="R11" s="252"/>
      <c r="S11" s="252"/>
      <c r="T11" s="252"/>
      <c r="U11" s="252"/>
      <c r="V11" s="252"/>
      <c r="W11" s="252"/>
      <c r="X11" s="253"/>
      <c r="Z11" s="18">
        <f t="shared" si="11"/>
        <v>1</v>
      </c>
      <c r="AA11" s="18">
        <f t="shared" si="2"/>
        <v>100</v>
      </c>
      <c r="AB11" s="18">
        <f t="shared" si="15"/>
        <v>1</v>
      </c>
      <c r="AC11" s="18">
        <f t="shared" si="12"/>
        <v>100</v>
      </c>
      <c r="AF11" s="18">
        <f t="shared" si="16"/>
        <v>20</v>
      </c>
      <c r="AG11" s="18">
        <f t="shared" si="16"/>
        <v>20</v>
      </c>
      <c r="AH11" s="18">
        <f t="shared" si="16"/>
        <v>20</v>
      </c>
      <c r="AI11" s="18">
        <f t="shared" si="16"/>
        <v>20</v>
      </c>
      <c r="AJ11" s="18">
        <f t="shared" si="16"/>
        <v>20</v>
      </c>
      <c r="AK11" s="18" t="e">
        <f t="shared" si="16"/>
        <v>#REF!</v>
      </c>
      <c r="AL11" s="18" t="e">
        <f t="shared" si="16"/>
        <v>#REF!</v>
      </c>
      <c r="AM11" s="18" t="e">
        <f t="shared" si="16"/>
        <v>#REF!</v>
      </c>
      <c r="AN11" s="18">
        <v>1</v>
      </c>
      <c r="AO11" s="18">
        <v>0</v>
      </c>
    </row>
    <row r="12" spans="1:41" ht="22.05" customHeight="1" x14ac:dyDescent="0.25">
      <c r="A12" s="68">
        <f>IF(LİSTE!H14&gt;0,LİSTE!H14,"")</f>
        <v>8</v>
      </c>
      <c r="B12" s="69">
        <f>IF(LİSTE!I14&gt;0,LİSTE!I14,"")</f>
        <v>1008</v>
      </c>
      <c r="C12" s="70" t="str">
        <f>IF(LİSTE!J14&gt;0,LİSTE!J14,"")</f>
        <v>ÖĞRENCİ-8</v>
      </c>
      <c r="D12" s="71">
        <f t="shared" si="3"/>
        <v>20</v>
      </c>
      <c r="E12" s="71">
        <f t="shared" si="4"/>
        <v>20</v>
      </c>
      <c r="F12" s="71">
        <f t="shared" si="5"/>
        <v>20</v>
      </c>
      <c r="G12" s="71">
        <f t="shared" si="6"/>
        <v>20</v>
      </c>
      <c r="H12" s="71">
        <f t="shared" si="7"/>
        <v>20</v>
      </c>
      <c r="I12" s="71">
        <f t="shared" si="8"/>
        <v>1</v>
      </c>
      <c r="J12" s="71">
        <f t="shared" si="9"/>
        <v>0</v>
      </c>
      <c r="K12" s="72">
        <f t="shared" si="10"/>
        <v>100</v>
      </c>
      <c r="L12" s="29">
        <f t="shared" si="14"/>
        <v>5</v>
      </c>
      <c r="M12" s="248" t="str">
        <f>ANALİZ!Y14</f>
        <v>PERF. KON. - 5</v>
      </c>
      <c r="N12" s="249"/>
      <c r="O12" s="250"/>
      <c r="P12" s="251" t="str">
        <f>ANALİZ!AB14</f>
        <v>Derse aktif katılımı</v>
      </c>
      <c r="Q12" s="252"/>
      <c r="R12" s="252"/>
      <c r="S12" s="252"/>
      <c r="T12" s="252"/>
      <c r="U12" s="252"/>
      <c r="V12" s="252"/>
      <c r="W12" s="252"/>
      <c r="X12" s="253"/>
      <c r="Z12" s="18">
        <f t="shared" si="11"/>
        <v>1</v>
      </c>
      <c r="AA12" s="18">
        <f t="shared" si="2"/>
        <v>100</v>
      </c>
      <c r="AB12" s="18">
        <f t="shared" si="15"/>
        <v>1</v>
      </c>
      <c r="AC12" s="18">
        <f t="shared" si="12"/>
        <v>100</v>
      </c>
      <c r="AF12" s="18">
        <f t="shared" si="16"/>
        <v>20</v>
      </c>
      <c r="AG12" s="18">
        <f t="shared" si="16"/>
        <v>20</v>
      </c>
      <c r="AH12" s="18">
        <f t="shared" si="16"/>
        <v>20</v>
      </c>
      <c r="AI12" s="18">
        <f t="shared" si="16"/>
        <v>20</v>
      </c>
      <c r="AJ12" s="18">
        <f t="shared" si="16"/>
        <v>20</v>
      </c>
      <c r="AK12" s="18" t="e">
        <f t="shared" si="16"/>
        <v>#REF!</v>
      </c>
      <c r="AL12" s="18" t="e">
        <f t="shared" si="16"/>
        <v>#REF!</v>
      </c>
      <c r="AM12" s="18" t="e">
        <f t="shared" si="16"/>
        <v>#REF!</v>
      </c>
      <c r="AN12" s="18">
        <v>1</v>
      </c>
      <c r="AO12" s="18">
        <v>0</v>
      </c>
    </row>
    <row r="13" spans="1:41" ht="19.95" customHeight="1" x14ac:dyDescent="0.25">
      <c r="A13" s="68">
        <f>IF(LİSTE!H15&gt;0,LİSTE!H15,"")</f>
        <v>9</v>
      </c>
      <c r="B13" s="69">
        <f>IF(LİSTE!I15&gt;0,LİSTE!I15,"")</f>
        <v>1009</v>
      </c>
      <c r="C13" s="70" t="str">
        <f>IF(LİSTE!J15&gt;0,LİSTE!J15,"")</f>
        <v>ÖĞRENCİ-9</v>
      </c>
      <c r="D13" s="71">
        <f t="shared" si="3"/>
        <v>20</v>
      </c>
      <c r="E13" s="71">
        <f t="shared" si="4"/>
        <v>20</v>
      </c>
      <c r="F13" s="71">
        <f t="shared" si="5"/>
        <v>20</v>
      </c>
      <c r="G13" s="71">
        <f t="shared" si="6"/>
        <v>20</v>
      </c>
      <c r="H13" s="71">
        <f t="shared" si="7"/>
        <v>20</v>
      </c>
      <c r="I13" s="71">
        <f t="shared" si="8"/>
        <v>1</v>
      </c>
      <c r="J13" s="71">
        <f t="shared" si="9"/>
        <v>0</v>
      </c>
      <c r="K13" s="72">
        <f t="shared" si="10"/>
        <v>100</v>
      </c>
      <c r="L13" s="30">
        <f t="shared" si="14"/>
        <v>5</v>
      </c>
      <c r="M13" s="256" t="s">
        <v>78</v>
      </c>
      <c r="N13" s="257"/>
      <c r="O13" s="257"/>
      <c r="P13" s="257"/>
      <c r="Q13" s="257"/>
      <c r="R13" s="257"/>
      <c r="S13" s="257"/>
      <c r="T13" s="257"/>
      <c r="U13" s="257"/>
      <c r="V13" s="257"/>
      <c r="W13" s="257"/>
      <c r="X13" s="258"/>
      <c r="Z13" s="18">
        <f t="shared" si="11"/>
        <v>1</v>
      </c>
      <c r="AA13" s="18">
        <f t="shared" si="2"/>
        <v>100</v>
      </c>
      <c r="AB13" s="18">
        <f t="shared" si="15"/>
        <v>1</v>
      </c>
      <c r="AC13" s="18">
        <f t="shared" si="12"/>
        <v>100</v>
      </c>
      <c r="AF13" s="18">
        <f t="shared" si="16"/>
        <v>20</v>
      </c>
      <c r="AG13" s="18">
        <f t="shared" si="16"/>
        <v>20</v>
      </c>
      <c r="AH13" s="18">
        <f t="shared" si="16"/>
        <v>20</v>
      </c>
      <c r="AI13" s="18">
        <f t="shared" si="16"/>
        <v>20</v>
      </c>
      <c r="AJ13" s="18">
        <f t="shared" si="16"/>
        <v>20</v>
      </c>
      <c r="AK13" s="18" t="e">
        <f t="shared" si="16"/>
        <v>#REF!</v>
      </c>
      <c r="AL13" s="18" t="e">
        <f t="shared" si="16"/>
        <v>#REF!</v>
      </c>
      <c r="AM13" s="18" t="e">
        <f t="shared" si="16"/>
        <v>#REF!</v>
      </c>
      <c r="AN13" s="18">
        <v>1</v>
      </c>
      <c r="AO13" s="18">
        <v>0</v>
      </c>
    </row>
    <row r="14" spans="1:41" ht="19.95" customHeight="1" x14ac:dyDescent="0.25">
      <c r="A14" s="68">
        <f>IF(LİSTE!H16&gt;0,LİSTE!H16,"")</f>
        <v>10</v>
      </c>
      <c r="B14" s="69">
        <f>IF(LİSTE!I16&gt;0,LİSTE!I16,"")</f>
        <v>1010</v>
      </c>
      <c r="C14" s="70" t="str">
        <f>IF(LİSTE!J16&gt;0,LİSTE!J16,"")</f>
        <v>ÖĞRENCİ-10</v>
      </c>
      <c r="D14" s="71">
        <f t="shared" si="3"/>
        <v>20</v>
      </c>
      <c r="E14" s="71">
        <f t="shared" si="4"/>
        <v>20</v>
      </c>
      <c r="F14" s="71">
        <f t="shared" si="5"/>
        <v>20</v>
      </c>
      <c r="G14" s="71">
        <f t="shared" si="6"/>
        <v>20</v>
      </c>
      <c r="H14" s="71">
        <f t="shared" si="7"/>
        <v>20</v>
      </c>
      <c r="I14" s="71">
        <f t="shared" si="8"/>
        <v>1</v>
      </c>
      <c r="J14" s="71">
        <f t="shared" si="9"/>
        <v>0</v>
      </c>
      <c r="K14" s="72">
        <f t="shared" si="10"/>
        <v>100</v>
      </c>
      <c r="L14" s="29">
        <f t="shared" si="14"/>
        <v>5</v>
      </c>
      <c r="M14" s="259"/>
      <c r="N14" s="260"/>
      <c r="O14" s="260"/>
      <c r="P14" s="260"/>
      <c r="Q14" s="260"/>
      <c r="R14" s="260"/>
      <c r="S14" s="260"/>
      <c r="T14" s="260"/>
      <c r="U14" s="260"/>
      <c r="V14" s="260"/>
      <c r="W14" s="260"/>
      <c r="X14" s="261"/>
      <c r="Z14" s="18">
        <f t="shared" si="11"/>
        <v>1</v>
      </c>
      <c r="AA14" s="18">
        <f t="shared" si="2"/>
        <v>100</v>
      </c>
      <c r="AB14" s="18">
        <f t="shared" si="15"/>
        <v>1</v>
      </c>
      <c r="AC14" s="18">
        <f t="shared" si="12"/>
        <v>100</v>
      </c>
      <c r="AF14" s="18">
        <f t="shared" si="16"/>
        <v>20</v>
      </c>
      <c r="AG14" s="18">
        <f t="shared" si="16"/>
        <v>20</v>
      </c>
      <c r="AH14" s="18">
        <f t="shared" si="16"/>
        <v>20</v>
      </c>
      <c r="AI14" s="18">
        <f t="shared" si="16"/>
        <v>20</v>
      </c>
      <c r="AJ14" s="18">
        <f t="shared" si="16"/>
        <v>20</v>
      </c>
      <c r="AK14" s="18" t="e">
        <f t="shared" si="16"/>
        <v>#REF!</v>
      </c>
      <c r="AL14" s="18" t="e">
        <f t="shared" si="16"/>
        <v>#REF!</v>
      </c>
      <c r="AM14" s="18" t="e">
        <f t="shared" si="16"/>
        <v>#REF!</v>
      </c>
      <c r="AN14" s="18">
        <v>1</v>
      </c>
      <c r="AO14" s="18">
        <v>0</v>
      </c>
    </row>
    <row r="15" spans="1:41" ht="19.95" customHeight="1" x14ac:dyDescent="0.25">
      <c r="A15" s="68">
        <f>IF(LİSTE!H17&gt;0,LİSTE!H17,"")</f>
        <v>11</v>
      </c>
      <c r="B15" s="69">
        <f>IF(LİSTE!I17&gt;0,LİSTE!I17,"")</f>
        <v>1011</v>
      </c>
      <c r="C15" s="70" t="str">
        <f>IF(LİSTE!J17&gt;0,LİSTE!J17,"")</f>
        <v>ÖĞRENCİ-11</v>
      </c>
      <c r="D15" s="71">
        <f t="shared" si="3"/>
        <v>20</v>
      </c>
      <c r="E15" s="71">
        <f t="shared" si="4"/>
        <v>20</v>
      </c>
      <c r="F15" s="71">
        <f t="shared" si="5"/>
        <v>20</v>
      </c>
      <c r="G15" s="71">
        <f t="shared" si="6"/>
        <v>20</v>
      </c>
      <c r="H15" s="71">
        <f t="shared" si="7"/>
        <v>20</v>
      </c>
      <c r="I15" s="71">
        <f t="shared" si="8"/>
        <v>1</v>
      </c>
      <c r="J15" s="71">
        <f t="shared" si="9"/>
        <v>0</v>
      </c>
      <c r="K15" s="72">
        <f t="shared" si="10"/>
        <v>100</v>
      </c>
      <c r="L15" s="30">
        <f t="shared" si="14"/>
        <v>5</v>
      </c>
      <c r="M15" s="259"/>
      <c r="N15" s="260"/>
      <c r="O15" s="260"/>
      <c r="P15" s="260"/>
      <c r="Q15" s="260"/>
      <c r="R15" s="260"/>
      <c r="S15" s="260"/>
      <c r="T15" s="260"/>
      <c r="U15" s="260"/>
      <c r="V15" s="260"/>
      <c r="W15" s="260"/>
      <c r="X15" s="261"/>
      <c r="Z15" s="18">
        <f t="shared" si="11"/>
        <v>1</v>
      </c>
      <c r="AA15" s="18">
        <f t="shared" si="2"/>
        <v>100</v>
      </c>
      <c r="AB15" s="18">
        <f t="shared" si="15"/>
        <v>1</v>
      </c>
      <c r="AC15" s="18">
        <f t="shared" si="12"/>
        <v>100</v>
      </c>
      <c r="AF15" s="18">
        <f t="shared" si="16"/>
        <v>20</v>
      </c>
      <c r="AG15" s="18">
        <f t="shared" si="16"/>
        <v>20</v>
      </c>
      <c r="AH15" s="18">
        <f t="shared" si="16"/>
        <v>20</v>
      </c>
      <c r="AI15" s="18">
        <f t="shared" si="16"/>
        <v>20</v>
      </c>
      <c r="AJ15" s="18">
        <f t="shared" si="16"/>
        <v>20</v>
      </c>
      <c r="AK15" s="18" t="e">
        <f t="shared" si="16"/>
        <v>#REF!</v>
      </c>
      <c r="AL15" s="18" t="e">
        <f t="shared" si="16"/>
        <v>#REF!</v>
      </c>
      <c r="AM15" s="18" t="e">
        <f t="shared" si="16"/>
        <v>#REF!</v>
      </c>
      <c r="AN15" s="18">
        <v>1</v>
      </c>
      <c r="AO15" s="18">
        <v>0</v>
      </c>
    </row>
    <row r="16" spans="1:41" ht="19.95" customHeight="1" x14ac:dyDescent="0.25">
      <c r="A16" s="68">
        <f>IF(LİSTE!H18&gt;0,LİSTE!H18,"")</f>
        <v>12</v>
      </c>
      <c r="B16" s="69">
        <f>IF(LİSTE!I18&gt;0,LİSTE!I18,"")</f>
        <v>1012</v>
      </c>
      <c r="C16" s="70" t="str">
        <f>IF(LİSTE!J18&gt;0,LİSTE!J18,"")</f>
        <v>ÖĞRENCİ-12</v>
      </c>
      <c r="D16" s="71">
        <f t="shared" si="3"/>
        <v>20</v>
      </c>
      <c r="E16" s="71">
        <f t="shared" si="4"/>
        <v>20</v>
      </c>
      <c r="F16" s="71">
        <f t="shared" si="5"/>
        <v>20</v>
      </c>
      <c r="G16" s="71">
        <f t="shared" si="6"/>
        <v>20</v>
      </c>
      <c r="H16" s="71">
        <f t="shared" si="7"/>
        <v>20</v>
      </c>
      <c r="I16" s="71">
        <f t="shared" si="8"/>
        <v>1</v>
      </c>
      <c r="J16" s="71">
        <f t="shared" si="9"/>
        <v>0</v>
      </c>
      <c r="K16" s="72">
        <f t="shared" si="10"/>
        <v>100</v>
      </c>
      <c r="L16" s="29">
        <f t="shared" si="14"/>
        <v>5</v>
      </c>
      <c r="M16" s="259"/>
      <c r="N16" s="260"/>
      <c r="O16" s="260"/>
      <c r="P16" s="260"/>
      <c r="Q16" s="260"/>
      <c r="R16" s="260"/>
      <c r="S16" s="260"/>
      <c r="T16" s="260"/>
      <c r="U16" s="260"/>
      <c r="V16" s="260"/>
      <c r="W16" s="260"/>
      <c r="X16" s="261"/>
      <c r="Z16" s="18">
        <f t="shared" si="11"/>
        <v>1</v>
      </c>
      <c r="AA16" s="18">
        <f t="shared" si="2"/>
        <v>100</v>
      </c>
      <c r="AB16" s="18">
        <f t="shared" si="15"/>
        <v>1</v>
      </c>
      <c r="AC16" s="18">
        <f t="shared" si="12"/>
        <v>100</v>
      </c>
      <c r="AF16" s="18">
        <f t="shared" si="16"/>
        <v>20</v>
      </c>
      <c r="AG16" s="18">
        <f t="shared" si="16"/>
        <v>20</v>
      </c>
      <c r="AH16" s="18">
        <f t="shared" si="16"/>
        <v>20</v>
      </c>
      <c r="AI16" s="18">
        <f t="shared" si="16"/>
        <v>20</v>
      </c>
      <c r="AJ16" s="18">
        <f t="shared" si="16"/>
        <v>20</v>
      </c>
      <c r="AK16" s="18" t="e">
        <f t="shared" si="16"/>
        <v>#REF!</v>
      </c>
      <c r="AL16" s="18" t="e">
        <f t="shared" si="16"/>
        <v>#REF!</v>
      </c>
      <c r="AM16" s="18" t="e">
        <f t="shared" si="16"/>
        <v>#REF!</v>
      </c>
      <c r="AN16" s="18">
        <v>1</v>
      </c>
      <c r="AO16" s="18">
        <v>0</v>
      </c>
    </row>
    <row r="17" spans="1:41" ht="19.95" customHeight="1" x14ac:dyDescent="0.25">
      <c r="A17" s="68">
        <f>IF(LİSTE!H19&gt;0,LİSTE!H19,"")</f>
        <v>13</v>
      </c>
      <c r="B17" s="69">
        <f>IF(LİSTE!I19&gt;0,LİSTE!I19,"")</f>
        <v>1013</v>
      </c>
      <c r="C17" s="70" t="str">
        <f>IF(LİSTE!J19&gt;0,LİSTE!J19,"")</f>
        <v>ÖĞRENCİ-13</v>
      </c>
      <c r="D17" s="71">
        <f t="shared" si="3"/>
        <v>20</v>
      </c>
      <c r="E17" s="71">
        <f t="shared" si="4"/>
        <v>20</v>
      </c>
      <c r="F17" s="71">
        <f t="shared" si="5"/>
        <v>20</v>
      </c>
      <c r="G17" s="71">
        <f t="shared" si="6"/>
        <v>20</v>
      </c>
      <c r="H17" s="71">
        <f t="shared" si="7"/>
        <v>20</v>
      </c>
      <c r="I17" s="71">
        <f t="shared" si="8"/>
        <v>1</v>
      </c>
      <c r="J17" s="71">
        <f t="shared" si="9"/>
        <v>0</v>
      </c>
      <c r="K17" s="72">
        <f t="shared" si="10"/>
        <v>100</v>
      </c>
      <c r="L17" s="30">
        <f t="shared" si="14"/>
        <v>5</v>
      </c>
      <c r="M17" s="259"/>
      <c r="N17" s="260"/>
      <c r="O17" s="260"/>
      <c r="P17" s="260"/>
      <c r="Q17" s="260"/>
      <c r="R17" s="260"/>
      <c r="S17" s="260"/>
      <c r="T17" s="260"/>
      <c r="U17" s="260"/>
      <c r="V17" s="260"/>
      <c r="W17" s="260"/>
      <c r="X17" s="261"/>
      <c r="Z17" s="18">
        <f t="shared" si="11"/>
        <v>1</v>
      </c>
      <c r="AA17" s="18">
        <f t="shared" si="2"/>
        <v>100</v>
      </c>
      <c r="AB17" s="18">
        <f t="shared" si="15"/>
        <v>1</v>
      </c>
      <c r="AC17" s="18">
        <f t="shared" si="12"/>
        <v>100</v>
      </c>
      <c r="AF17" s="18">
        <f t="shared" si="16"/>
        <v>20</v>
      </c>
      <c r="AG17" s="18">
        <f t="shared" si="16"/>
        <v>20</v>
      </c>
      <c r="AH17" s="18">
        <f t="shared" si="16"/>
        <v>20</v>
      </c>
      <c r="AI17" s="18">
        <f t="shared" si="16"/>
        <v>20</v>
      </c>
      <c r="AJ17" s="18">
        <f t="shared" si="16"/>
        <v>20</v>
      </c>
      <c r="AK17" s="18" t="e">
        <f t="shared" si="16"/>
        <v>#REF!</v>
      </c>
      <c r="AL17" s="18" t="e">
        <f t="shared" si="16"/>
        <v>#REF!</v>
      </c>
      <c r="AM17" s="18" t="e">
        <f t="shared" si="16"/>
        <v>#REF!</v>
      </c>
      <c r="AN17" s="18">
        <v>1</v>
      </c>
      <c r="AO17" s="18">
        <v>0</v>
      </c>
    </row>
    <row r="18" spans="1:41" ht="19.95" customHeight="1" x14ac:dyDescent="0.25">
      <c r="A18" s="68">
        <f>IF(LİSTE!H20&gt;0,LİSTE!H20,"")</f>
        <v>14</v>
      </c>
      <c r="B18" s="69">
        <f>IF(LİSTE!I20&gt;0,LİSTE!I20,"")</f>
        <v>1014</v>
      </c>
      <c r="C18" s="70" t="str">
        <f>IF(LİSTE!J20&gt;0,LİSTE!J20,"")</f>
        <v>ÖĞRENCİ-14</v>
      </c>
      <c r="D18" s="71">
        <f t="shared" si="3"/>
        <v>20</v>
      </c>
      <c r="E18" s="71">
        <f t="shared" si="4"/>
        <v>20</v>
      </c>
      <c r="F18" s="71">
        <f t="shared" si="5"/>
        <v>20</v>
      </c>
      <c r="G18" s="71">
        <f t="shared" si="6"/>
        <v>20</v>
      </c>
      <c r="H18" s="71">
        <f t="shared" si="7"/>
        <v>20</v>
      </c>
      <c r="I18" s="71">
        <f t="shared" si="8"/>
        <v>1</v>
      </c>
      <c r="J18" s="71">
        <f t="shared" si="9"/>
        <v>0</v>
      </c>
      <c r="K18" s="72">
        <f t="shared" si="10"/>
        <v>100</v>
      </c>
      <c r="L18" s="29">
        <f t="shared" si="14"/>
        <v>5</v>
      </c>
      <c r="M18" s="259"/>
      <c r="N18" s="260"/>
      <c r="O18" s="260"/>
      <c r="P18" s="260"/>
      <c r="Q18" s="260"/>
      <c r="R18" s="260"/>
      <c r="S18" s="260"/>
      <c r="T18" s="260"/>
      <c r="U18" s="260"/>
      <c r="V18" s="260"/>
      <c r="W18" s="260"/>
      <c r="X18" s="261"/>
      <c r="Z18" s="18">
        <f t="shared" si="11"/>
        <v>1</v>
      </c>
      <c r="AA18" s="18">
        <f t="shared" si="2"/>
        <v>100</v>
      </c>
      <c r="AB18" s="18">
        <f t="shared" si="15"/>
        <v>1</v>
      </c>
      <c r="AC18" s="18">
        <f t="shared" si="12"/>
        <v>100</v>
      </c>
      <c r="AF18" s="18">
        <f t="shared" si="16"/>
        <v>20</v>
      </c>
      <c r="AG18" s="18">
        <f t="shared" si="16"/>
        <v>20</v>
      </c>
      <c r="AH18" s="18">
        <f t="shared" si="16"/>
        <v>20</v>
      </c>
      <c r="AI18" s="18">
        <f t="shared" si="16"/>
        <v>20</v>
      </c>
      <c r="AJ18" s="18">
        <f t="shared" si="16"/>
        <v>20</v>
      </c>
      <c r="AK18" s="18" t="e">
        <f t="shared" si="16"/>
        <v>#REF!</v>
      </c>
      <c r="AL18" s="18" t="e">
        <f t="shared" si="16"/>
        <v>#REF!</v>
      </c>
      <c r="AM18" s="18" t="e">
        <f t="shared" si="16"/>
        <v>#REF!</v>
      </c>
      <c r="AN18" s="18">
        <v>1</v>
      </c>
      <c r="AO18" s="18">
        <v>0</v>
      </c>
    </row>
    <row r="19" spans="1:41" ht="19.95" customHeight="1" x14ac:dyDescent="0.25">
      <c r="A19" s="68">
        <f>IF(LİSTE!H21&gt;0,LİSTE!H21,"")</f>
        <v>15</v>
      </c>
      <c r="B19" s="69">
        <f>IF(LİSTE!I21&gt;0,LİSTE!I21,"")</f>
        <v>1015</v>
      </c>
      <c r="C19" s="70" t="str">
        <f>IF(LİSTE!J21&gt;0,LİSTE!J21,"")</f>
        <v>ÖĞRENCİ-15</v>
      </c>
      <c r="D19" s="71">
        <f t="shared" si="3"/>
        <v>20</v>
      </c>
      <c r="E19" s="71">
        <f t="shared" si="4"/>
        <v>20</v>
      </c>
      <c r="F19" s="71">
        <f t="shared" si="5"/>
        <v>20</v>
      </c>
      <c r="G19" s="71">
        <f t="shared" si="6"/>
        <v>20</v>
      </c>
      <c r="H19" s="71">
        <f t="shared" si="7"/>
        <v>20</v>
      </c>
      <c r="I19" s="71">
        <f t="shared" si="8"/>
        <v>1</v>
      </c>
      <c r="J19" s="71">
        <f t="shared" si="9"/>
        <v>0</v>
      </c>
      <c r="K19" s="72">
        <f t="shared" si="10"/>
        <v>100</v>
      </c>
      <c r="L19" s="30">
        <f t="shared" si="14"/>
        <v>5</v>
      </c>
      <c r="M19" s="259"/>
      <c r="N19" s="260"/>
      <c r="O19" s="260"/>
      <c r="P19" s="260"/>
      <c r="Q19" s="260"/>
      <c r="R19" s="260"/>
      <c r="S19" s="260"/>
      <c r="T19" s="260"/>
      <c r="U19" s="260"/>
      <c r="V19" s="260"/>
      <c r="W19" s="260"/>
      <c r="X19" s="261"/>
      <c r="Z19" s="18">
        <f t="shared" si="11"/>
        <v>1</v>
      </c>
      <c r="AA19" s="18">
        <f t="shared" si="2"/>
        <v>100</v>
      </c>
      <c r="AB19" s="18">
        <f t="shared" si="15"/>
        <v>1</v>
      </c>
      <c r="AC19" s="18">
        <f t="shared" si="12"/>
        <v>100</v>
      </c>
      <c r="AF19" s="18">
        <f t="shared" si="16"/>
        <v>20</v>
      </c>
      <c r="AG19" s="18">
        <f t="shared" si="16"/>
        <v>20</v>
      </c>
      <c r="AH19" s="18">
        <f t="shared" si="16"/>
        <v>20</v>
      </c>
      <c r="AI19" s="18">
        <f t="shared" si="16"/>
        <v>20</v>
      </c>
      <c r="AJ19" s="18">
        <f t="shared" si="16"/>
        <v>20</v>
      </c>
      <c r="AK19" s="18" t="e">
        <f t="shared" si="16"/>
        <v>#REF!</v>
      </c>
      <c r="AL19" s="18" t="e">
        <f t="shared" si="16"/>
        <v>#REF!</v>
      </c>
      <c r="AM19" s="18" t="e">
        <f t="shared" si="16"/>
        <v>#REF!</v>
      </c>
      <c r="AN19" s="18">
        <v>1</v>
      </c>
      <c r="AO19" s="18">
        <v>0</v>
      </c>
    </row>
    <row r="20" spans="1:41" ht="19.95" customHeight="1" x14ac:dyDescent="0.25">
      <c r="A20" s="68">
        <f>IF(LİSTE!H22&gt;0,LİSTE!H22,"")</f>
        <v>16</v>
      </c>
      <c r="B20" s="69">
        <f>IF(LİSTE!I22&gt;0,LİSTE!I22,"")</f>
        <v>1016</v>
      </c>
      <c r="C20" s="70" t="str">
        <f>IF(LİSTE!J22&gt;0,LİSTE!J22,"")</f>
        <v>ÖĞRENCİ-16</v>
      </c>
      <c r="D20" s="71">
        <f t="shared" si="3"/>
        <v>20</v>
      </c>
      <c r="E20" s="71">
        <f t="shared" si="4"/>
        <v>20</v>
      </c>
      <c r="F20" s="71">
        <f t="shared" si="5"/>
        <v>20</v>
      </c>
      <c r="G20" s="71">
        <f t="shared" si="6"/>
        <v>20</v>
      </c>
      <c r="H20" s="71">
        <f t="shared" si="7"/>
        <v>20</v>
      </c>
      <c r="I20" s="71">
        <f t="shared" si="8"/>
        <v>1</v>
      </c>
      <c r="J20" s="71">
        <f t="shared" si="9"/>
        <v>0</v>
      </c>
      <c r="K20" s="72">
        <f t="shared" si="10"/>
        <v>100</v>
      </c>
      <c r="L20" s="29">
        <f t="shared" si="14"/>
        <v>5</v>
      </c>
      <c r="M20" s="259"/>
      <c r="N20" s="260"/>
      <c r="O20" s="260"/>
      <c r="P20" s="260"/>
      <c r="Q20" s="260"/>
      <c r="R20" s="260"/>
      <c r="S20" s="260"/>
      <c r="T20" s="260"/>
      <c r="U20" s="260"/>
      <c r="V20" s="260"/>
      <c r="W20" s="260"/>
      <c r="X20" s="261"/>
      <c r="Z20" s="18">
        <f t="shared" si="11"/>
        <v>1</v>
      </c>
      <c r="AA20" s="18">
        <f t="shared" si="2"/>
        <v>100</v>
      </c>
      <c r="AB20" s="18">
        <f t="shared" si="15"/>
        <v>1</v>
      </c>
      <c r="AC20" s="18">
        <f t="shared" si="12"/>
        <v>100</v>
      </c>
      <c r="AF20" s="18">
        <f t="shared" si="16"/>
        <v>20</v>
      </c>
      <c r="AG20" s="18">
        <f t="shared" si="16"/>
        <v>20</v>
      </c>
      <c r="AH20" s="18">
        <f t="shared" si="16"/>
        <v>20</v>
      </c>
      <c r="AI20" s="18">
        <f t="shared" si="16"/>
        <v>20</v>
      </c>
      <c r="AJ20" s="18">
        <f t="shared" si="16"/>
        <v>20</v>
      </c>
      <c r="AK20" s="18" t="e">
        <f t="shared" si="16"/>
        <v>#REF!</v>
      </c>
      <c r="AL20" s="18" t="e">
        <f t="shared" si="16"/>
        <v>#REF!</v>
      </c>
      <c r="AM20" s="18" t="e">
        <f t="shared" si="16"/>
        <v>#REF!</v>
      </c>
      <c r="AN20" s="18">
        <v>1</v>
      </c>
      <c r="AO20" s="18">
        <v>0</v>
      </c>
    </row>
    <row r="21" spans="1:41" ht="19.95" customHeight="1" x14ac:dyDescent="0.25">
      <c r="A21" s="68">
        <f>IF(LİSTE!H23&gt;0,LİSTE!H23,"")</f>
        <v>17</v>
      </c>
      <c r="B21" s="69">
        <f>IF(LİSTE!I23&gt;0,LİSTE!I23,"")</f>
        <v>1017</v>
      </c>
      <c r="C21" s="70" t="str">
        <f>IF(LİSTE!J23&gt;0,LİSTE!J23,"")</f>
        <v>ÖĞRENCİ-17</v>
      </c>
      <c r="D21" s="71">
        <f t="shared" si="3"/>
        <v>20</v>
      </c>
      <c r="E21" s="71">
        <f t="shared" si="4"/>
        <v>20</v>
      </c>
      <c r="F21" s="71">
        <f t="shared" si="5"/>
        <v>20</v>
      </c>
      <c r="G21" s="71">
        <f t="shared" si="6"/>
        <v>20</v>
      </c>
      <c r="H21" s="71">
        <f t="shared" si="7"/>
        <v>20</v>
      </c>
      <c r="I21" s="71">
        <f t="shared" si="8"/>
        <v>1</v>
      </c>
      <c r="J21" s="71">
        <f t="shared" si="9"/>
        <v>0</v>
      </c>
      <c r="K21" s="72">
        <f t="shared" si="10"/>
        <v>100</v>
      </c>
      <c r="L21" s="30">
        <f t="shared" si="14"/>
        <v>5</v>
      </c>
      <c r="M21" s="259"/>
      <c r="N21" s="260"/>
      <c r="O21" s="260"/>
      <c r="P21" s="260"/>
      <c r="Q21" s="260"/>
      <c r="R21" s="260"/>
      <c r="S21" s="260"/>
      <c r="T21" s="260"/>
      <c r="U21" s="260"/>
      <c r="V21" s="260"/>
      <c r="W21" s="260"/>
      <c r="X21" s="261"/>
      <c r="Z21" s="18">
        <f t="shared" si="11"/>
        <v>1</v>
      </c>
      <c r="AA21" s="18">
        <f t="shared" si="2"/>
        <v>100</v>
      </c>
      <c r="AB21" s="18">
        <f t="shared" si="15"/>
        <v>1</v>
      </c>
      <c r="AC21" s="18">
        <f t="shared" si="12"/>
        <v>100</v>
      </c>
      <c r="AF21" s="18">
        <f t="shared" si="16"/>
        <v>20</v>
      </c>
      <c r="AG21" s="18">
        <f t="shared" si="16"/>
        <v>20</v>
      </c>
      <c r="AH21" s="18">
        <f t="shared" si="16"/>
        <v>20</v>
      </c>
      <c r="AI21" s="18">
        <f t="shared" si="16"/>
        <v>20</v>
      </c>
      <c r="AJ21" s="18">
        <f t="shared" si="16"/>
        <v>20</v>
      </c>
      <c r="AK21" s="18" t="e">
        <f t="shared" si="16"/>
        <v>#REF!</v>
      </c>
      <c r="AL21" s="18" t="e">
        <f t="shared" si="16"/>
        <v>#REF!</v>
      </c>
      <c r="AM21" s="18" t="e">
        <f t="shared" si="16"/>
        <v>#REF!</v>
      </c>
      <c r="AN21" s="18">
        <v>1</v>
      </c>
      <c r="AO21" s="18">
        <v>0</v>
      </c>
    </row>
    <row r="22" spans="1:41" ht="19.95" customHeight="1" x14ac:dyDescent="0.25">
      <c r="A22" s="68">
        <f>IF(LİSTE!H24&gt;0,LİSTE!H24,"")</f>
        <v>18</v>
      </c>
      <c r="B22" s="69">
        <f>IF(LİSTE!I24&gt;0,LİSTE!I24,"")</f>
        <v>1018</v>
      </c>
      <c r="C22" s="70" t="str">
        <f>IF(LİSTE!J24&gt;0,LİSTE!J24,"")</f>
        <v>ÖĞRENCİ-18</v>
      </c>
      <c r="D22" s="71">
        <f t="shared" si="3"/>
        <v>20</v>
      </c>
      <c r="E22" s="71">
        <f t="shared" si="4"/>
        <v>20</v>
      </c>
      <c r="F22" s="71">
        <f t="shared" si="5"/>
        <v>20</v>
      </c>
      <c r="G22" s="71">
        <f t="shared" si="6"/>
        <v>20</v>
      </c>
      <c r="H22" s="71">
        <f t="shared" si="7"/>
        <v>20</v>
      </c>
      <c r="I22" s="71">
        <f t="shared" si="8"/>
        <v>1</v>
      </c>
      <c r="J22" s="71">
        <f t="shared" si="9"/>
        <v>0</v>
      </c>
      <c r="K22" s="72">
        <f t="shared" si="10"/>
        <v>100</v>
      </c>
      <c r="L22" s="29">
        <f t="shared" si="14"/>
        <v>5</v>
      </c>
      <c r="M22" s="259"/>
      <c r="N22" s="260"/>
      <c r="O22" s="260"/>
      <c r="P22" s="260"/>
      <c r="Q22" s="260"/>
      <c r="R22" s="260"/>
      <c r="S22" s="260"/>
      <c r="T22" s="260"/>
      <c r="U22" s="260"/>
      <c r="V22" s="260"/>
      <c r="W22" s="260"/>
      <c r="X22" s="261"/>
      <c r="Z22" s="18">
        <f t="shared" si="11"/>
        <v>1</v>
      </c>
      <c r="AA22" s="18">
        <f t="shared" si="2"/>
        <v>100</v>
      </c>
      <c r="AB22" s="18">
        <f t="shared" si="15"/>
        <v>1</v>
      </c>
      <c r="AC22" s="18">
        <f t="shared" si="12"/>
        <v>100</v>
      </c>
      <c r="AF22" s="18">
        <f t="shared" si="16"/>
        <v>20</v>
      </c>
      <c r="AG22" s="18">
        <f t="shared" si="16"/>
        <v>20</v>
      </c>
      <c r="AH22" s="18">
        <f t="shared" si="16"/>
        <v>20</v>
      </c>
      <c r="AI22" s="18">
        <f t="shared" si="16"/>
        <v>20</v>
      </c>
      <c r="AJ22" s="18">
        <f t="shared" si="16"/>
        <v>20</v>
      </c>
      <c r="AK22" s="18" t="e">
        <f t="shared" si="16"/>
        <v>#REF!</v>
      </c>
      <c r="AL22" s="18" t="e">
        <f t="shared" si="16"/>
        <v>#REF!</v>
      </c>
      <c r="AM22" s="18" t="e">
        <f t="shared" si="16"/>
        <v>#REF!</v>
      </c>
      <c r="AN22" s="18">
        <v>1</v>
      </c>
      <c r="AO22" s="18">
        <v>0</v>
      </c>
    </row>
    <row r="23" spans="1:41" ht="19.95" customHeight="1" x14ac:dyDescent="0.25">
      <c r="A23" s="68">
        <f>IF(LİSTE!H25&gt;0,LİSTE!H25,"")</f>
        <v>19</v>
      </c>
      <c r="B23" s="69">
        <f>IF(LİSTE!I25&gt;0,LİSTE!I25,"")</f>
        <v>1019</v>
      </c>
      <c r="C23" s="70" t="str">
        <f>IF(LİSTE!J25&gt;0,LİSTE!J25,"")</f>
        <v>ÖĞRENCİ-19</v>
      </c>
      <c r="D23" s="71">
        <f t="shared" si="3"/>
        <v>20</v>
      </c>
      <c r="E23" s="71">
        <f t="shared" si="4"/>
        <v>20</v>
      </c>
      <c r="F23" s="71">
        <f t="shared" si="5"/>
        <v>20</v>
      </c>
      <c r="G23" s="71">
        <f t="shared" si="6"/>
        <v>20</v>
      </c>
      <c r="H23" s="71">
        <f t="shared" si="7"/>
        <v>20</v>
      </c>
      <c r="I23" s="71">
        <f t="shared" si="8"/>
        <v>1</v>
      </c>
      <c r="J23" s="71">
        <f t="shared" si="9"/>
        <v>0</v>
      </c>
      <c r="K23" s="72">
        <f t="shared" si="10"/>
        <v>100</v>
      </c>
      <c r="L23" s="30">
        <f t="shared" si="14"/>
        <v>5</v>
      </c>
      <c r="M23" s="262"/>
      <c r="N23" s="263"/>
      <c r="O23" s="263"/>
      <c r="P23" s="263"/>
      <c r="Q23" s="263"/>
      <c r="R23" s="263"/>
      <c r="S23" s="263"/>
      <c r="T23" s="263"/>
      <c r="U23" s="263"/>
      <c r="V23" s="263"/>
      <c r="W23" s="263"/>
      <c r="X23" s="264"/>
      <c r="Z23" s="18">
        <f t="shared" si="11"/>
        <v>1</v>
      </c>
      <c r="AA23" s="18">
        <f t="shared" si="2"/>
        <v>100</v>
      </c>
      <c r="AB23" s="18">
        <f t="shared" si="15"/>
        <v>1</v>
      </c>
      <c r="AC23" s="18">
        <f t="shared" si="12"/>
        <v>100</v>
      </c>
      <c r="AF23" s="18">
        <f t="shared" si="16"/>
        <v>20</v>
      </c>
      <c r="AG23" s="18">
        <f t="shared" si="16"/>
        <v>20</v>
      </c>
      <c r="AH23" s="18">
        <f t="shared" si="16"/>
        <v>20</v>
      </c>
      <c r="AI23" s="18">
        <f t="shared" si="16"/>
        <v>20</v>
      </c>
      <c r="AJ23" s="18">
        <f t="shared" si="16"/>
        <v>20</v>
      </c>
      <c r="AK23" s="18" t="e">
        <f t="shared" si="16"/>
        <v>#REF!</v>
      </c>
      <c r="AL23" s="18" t="e">
        <f t="shared" si="16"/>
        <v>#REF!</v>
      </c>
      <c r="AM23" s="18" t="e">
        <f t="shared" si="16"/>
        <v>#REF!</v>
      </c>
      <c r="AN23" s="18">
        <v>1</v>
      </c>
      <c r="AO23" s="18">
        <v>0</v>
      </c>
    </row>
    <row r="24" spans="1:41" ht="19.95" customHeight="1" x14ac:dyDescent="0.3">
      <c r="A24" s="68">
        <f>IF(LİSTE!H26&gt;0,LİSTE!H26,"")</f>
        <v>20</v>
      </c>
      <c r="B24" s="69">
        <f>IF(LİSTE!I26&gt;0,LİSTE!I26,"")</f>
        <v>1020</v>
      </c>
      <c r="C24" s="70" t="str">
        <f>IF(LİSTE!J26&gt;0,LİSTE!J26,"")</f>
        <v>ÖĞRENCİ-20</v>
      </c>
      <c r="D24" s="71">
        <f t="shared" si="3"/>
        <v>20</v>
      </c>
      <c r="E24" s="71">
        <f t="shared" si="4"/>
        <v>20</v>
      </c>
      <c r="F24" s="71">
        <f t="shared" si="5"/>
        <v>20</v>
      </c>
      <c r="G24" s="71">
        <f t="shared" si="6"/>
        <v>20</v>
      </c>
      <c r="H24" s="71">
        <f t="shared" si="7"/>
        <v>20</v>
      </c>
      <c r="I24" s="71">
        <f t="shared" si="8"/>
        <v>1</v>
      </c>
      <c r="J24" s="71">
        <f t="shared" si="9"/>
        <v>0</v>
      </c>
      <c r="K24" s="72">
        <f t="shared" si="10"/>
        <v>100</v>
      </c>
      <c r="L24" s="29">
        <f t="shared" si="14"/>
        <v>5</v>
      </c>
      <c r="M24" s="254" t="s">
        <v>25</v>
      </c>
      <c r="N24" s="254"/>
      <c r="O24" s="254"/>
      <c r="P24" s="254"/>
      <c r="Q24" s="254"/>
      <c r="R24" s="254"/>
      <c r="S24" s="254"/>
      <c r="T24" s="254"/>
      <c r="U24" s="254"/>
      <c r="V24" s="254"/>
      <c r="W24" s="254"/>
      <c r="X24" s="255"/>
      <c r="Z24" s="18">
        <f t="shared" si="11"/>
        <v>1</v>
      </c>
      <c r="AA24" s="18">
        <f t="shared" si="2"/>
        <v>100</v>
      </c>
      <c r="AB24" s="18">
        <f t="shared" si="15"/>
        <v>1</v>
      </c>
      <c r="AC24" s="18">
        <f t="shared" si="12"/>
        <v>100</v>
      </c>
      <c r="AF24" s="18">
        <f t="shared" si="16"/>
        <v>20</v>
      </c>
      <c r="AG24" s="18">
        <f t="shared" si="16"/>
        <v>20</v>
      </c>
      <c r="AH24" s="18">
        <f t="shared" si="16"/>
        <v>20</v>
      </c>
      <c r="AI24" s="18">
        <f t="shared" si="16"/>
        <v>20</v>
      </c>
      <c r="AJ24" s="18">
        <f t="shared" si="16"/>
        <v>20</v>
      </c>
      <c r="AK24" s="18" t="e">
        <f t="shared" si="16"/>
        <v>#REF!</v>
      </c>
      <c r="AL24" s="18" t="e">
        <f t="shared" si="16"/>
        <v>#REF!</v>
      </c>
      <c r="AM24" s="18" t="e">
        <f t="shared" si="16"/>
        <v>#REF!</v>
      </c>
      <c r="AN24" s="18">
        <v>1</v>
      </c>
      <c r="AO24" s="18">
        <v>0</v>
      </c>
    </row>
    <row r="25" spans="1:41" ht="19.95" customHeight="1" x14ac:dyDescent="0.4">
      <c r="A25" s="68">
        <f>IF(LİSTE!H27&gt;0,LİSTE!H27,"")</f>
        <v>21</v>
      </c>
      <c r="B25" s="69">
        <f>IF(LİSTE!I27&gt;0,LİSTE!I27,"")</f>
        <v>1021</v>
      </c>
      <c r="C25" s="70" t="str">
        <f>IF(LİSTE!J27&gt;0,LİSTE!J27,"")</f>
        <v>ÖĞRENCİ-21</v>
      </c>
      <c r="D25" s="71">
        <f t="shared" si="3"/>
        <v>20</v>
      </c>
      <c r="E25" s="71">
        <f t="shared" si="4"/>
        <v>20</v>
      </c>
      <c r="F25" s="71">
        <f t="shared" si="5"/>
        <v>20</v>
      </c>
      <c r="G25" s="71">
        <f t="shared" si="6"/>
        <v>20</v>
      </c>
      <c r="H25" s="71">
        <f t="shared" si="7"/>
        <v>20</v>
      </c>
      <c r="I25" s="71">
        <f t="shared" si="8"/>
        <v>1</v>
      </c>
      <c r="J25" s="71">
        <f t="shared" si="9"/>
        <v>0</v>
      </c>
      <c r="K25" s="72">
        <f t="shared" si="10"/>
        <v>100</v>
      </c>
      <c r="L25" s="30">
        <f t="shared" si="14"/>
        <v>5</v>
      </c>
      <c r="M25" s="186" t="str">
        <f>LİSTE!C12</f>
        <v>PERF. KON. - 1</v>
      </c>
      <c r="N25" s="186"/>
      <c r="O25" s="198">
        <f>D46</f>
        <v>20</v>
      </c>
      <c r="P25" s="199"/>
      <c r="Q25" s="189" t="s">
        <v>10</v>
      </c>
      <c r="R25" s="190"/>
      <c r="S25" s="190"/>
      <c r="T25" s="190"/>
      <c r="U25" s="190"/>
      <c r="V25" s="191">
        <f>D47</f>
        <v>100</v>
      </c>
      <c r="W25" s="191"/>
      <c r="X25" s="192"/>
      <c r="Z25" s="18">
        <f t="shared" si="11"/>
        <v>1</v>
      </c>
      <c r="AA25" s="18">
        <f t="shared" si="2"/>
        <v>100</v>
      </c>
      <c r="AB25" s="18">
        <f t="shared" si="15"/>
        <v>1</v>
      </c>
      <c r="AC25" s="18">
        <f t="shared" si="12"/>
        <v>100</v>
      </c>
      <c r="AF25" s="18">
        <f t="shared" si="16"/>
        <v>20</v>
      </c>
      <c r="AG25" s="18">
        <f t="shared" si="16"/>
        <v>20</v>
      </c>
      <c r="AH25" s="18">
        <f t="shared" si="16"/>
        <v>20</v>
      </c>
      <c r="AI25" s="18">
        <f t="shared" si="16"/>
        <v>20</v>
      </c>
      <c r="AJ25" s="18">
        <f t="shared" si="16"/>
        <v>20</v>
      </c>
      <c r="AK25" s="18" t="e">
        <f t="shared" si="16"/>
        <v>#REF!</v>
      </c>
      <c r="AL25" s="18" t="e">
        <f t="shared" si="16"/>
        <v>#REF!</v>
      </c>
      <c r="AM25" s="18" t="e">
        <f t="shared" si="16"/>
        <v>#REF!</v>
      </c>
      <c r="AN25" s="18">
        <v>1</v>
      </c>
      <c r="AO25" s="18">
        <v>0</v>
      </c>
    </row>
    <row r="26" spans="1:41" ht="19.95" customHeight="1" x14ac:dyDescent="0.4">
      <c r="A26" s="68">
        <f>IF(LİSTE!H28&gt;0,LİSTE!H28,"")</f>
        <v>22</v>
      </c>
      <c r="B26" s="69">
        <f>IF(LİSTE!I28&gt;0,LİSTE!I28,"")</f>
        <v>1022</v>
      </c>
      <c r="C26" s="70" t="str">
        <f>IF(LİSTE!J28&gt;0,LİSTE!J28,"")</f>
        <v>ÖĞRENCİ-22</v>
      </c>
      <c r="D26" s="71">
        <f t="shared" si="3"/>
        <v>20</v>
      </c>
      <c r="E26" s="71">
        <f t="shared" si="4"/>
        <v>20</v>
      </c>
      <c r="F26" s="71">
        <f t="shared" si="5"/>
        <v>20</v>
      </c>
      <c r="G26" s="71">
        <f t="shared" si="6"/>
        <v>20</v>
      </c>
      <c r="H26" s="71">
        <f t="shared" si="7"/>
        <v>20</v>
      </c>
      <c r="I26" s="71">
        <f t="shared" si="8"/>
        <v>1</v>
      </c>
      <c r="J26" s="71">
        <f t="shared" si="9"/>
        <v>0</v>
      </c>
      <c r="K26" s="72">
        <f t="shared" si="10"/>
        <v>100</v>
      </c>
      <c r="L26" s="29">
        <f t="shared" si="14"/>
        <v>5</v>
      </c>
      <c r="M26" s="186" t="str">
        <f>LİSTE!C13</f>
        <v>PERF. KON. - 2</v>
      </c>
      <c r="N26" s="186"/>
      <c r="O26" s="198">
        <f>E46</f>
        <v>20</v>
      </c>
      <c r="P26" s="199"/>
      <c r="Q26" s="189" t="s">
        <v>10</v>
      </c>
      <c r="R26" s="190"/>
      <c r="S26" s="190"/>
      <c r="T26" s="190"/>
      <c r="U26" s="190"/>
      <c r="V26" s="191">
        <f>E47</f>
        <v>100</v>
      </c>
      <c r="W26" s="191"/>
      <c r="X26" s="192"/>
      <c r="Z26" s="18">
        <f t="shared" si="11"/>
        <v>1</v>
      </c>
      <c r="AA26" s="18">
        <f t="shared" si="2"/>
        <v>100</v>
      </c>
      <c r="AB26" s="18">
        <f t="shared" si="15"/>
        <v>1</v>
      </c>
      <c r="AC26" s="18">
        <f t="shared" si="12"/>
        <v>100</v>
      </c>
      <c r="AF26" s="18">
        <f t="shared" si="16"/>
        <v>20</v>
      </c>
      <c r="AG26" s="18">
        <f t="shared" si="16"/>
        <v>20</v>
      </c>
      <c r="AH26" s="18">
        <f t="shared" si="16"/>
        <v>20</v>
      </c>
      <c r="AI26" s="18">
        <f t="shared" si="16"/>
        <v>20</v>
      </c>
      <c r="AJ26" s="18">
        <f t="shared" si="16"/>
        <v>20</v>
      </c>
      <c r="AK26" s="18" t="e">
        <f t="shared" si="16"/>
        <v>#REF!</v>
      </c>
      <c r="AL26" s="18" t="e">
        <f t="shared" si="16"/>
        <v>#REF!</v>
      </c>
      <c r="AM26" s="18" t="e">
        <f t="shared" si="16"/>
        <v>#REF!</v>
      </c>
      <c r="AN26" s="18">
        <v>1</v>
      </c>
      <c r="AO26" s="18">
        <v>0</v>
      </c>
    </row>
    <row r="27" spans="1:41" ht="19.95" customHeight="1" x14ac:dyDescent="0.4">
      <c r="A27" s="68">
        <f>IF(LİSTE!H29&gt;0,LİSTE!H29,"")</f>
        <v>23</v>
      </c>
      <c r="B27" s="69">
        <f>IF(LİSTE!I29&gt;0,LİSTE!I29,"")</f>
        <v>1023</v>
      </c>
      <c r="C27" s="70" t="str">
        <f>IF(LİSTE!J29&gt;0,LİSTE!J29,"")</f>
        <v>ÖĞRENCİ-23</v>
      </c>
      <c r="D27" s="71">
        <f t="shared" si="3"/>
        <v>20</v>
      </c>
      <c r="E27" s="71">
        <f t="shared" si="4"/>
        <v>20</v>
      </c>
      <c r="F27" s="71">
        <f t="shared" si="5"/>
        <v>20</v>
      </c>
      <c r="G27" s="71">
        <f t="shared" si="6"/>
        <v>20</v>
      </c>
      <c r="H27" s="71">
        <f t="shared" si="7"/>
        <v>20</v>
      </c>
      <c r="I27" s="71">
        <f t="shared" si="8"/>
        <v>1</v>
      </c>
      <c r="J27" s="71">
        <f t="shared" si="9"/>
        <v>0</v>
      </c>
      <c r="K27" s="72">
        <f t="shared" si="10"/>
        <v>100</v>
      </c>
      <c r="L27" s="30">
        <f t="shared" si="14"/>
        <v>5</v>
      </c>
      <c r="M27" s="186" t="str">
        <f>LİSTE!C14</f>
        <v>PERF. KON. - 3</v>
      </c>
      <c r="N27" s="186"/>
      <c r="O27" s="198">
        <f>F46</f>
        <v>20</v>
      </c>
      <c r="P27" s="199"/>
      <c r="Q27" s="189" t="s">
        <v>10</v>
      </c>
      <c r="R27" s="190"/>
      <c r="S27" s="190"/>
      <c r="T27" s="190"/>
      <c r="U27" s="190"/>
      <c r="V27" s="191">
        <f>F47</f>
        <v>100</v>
      </c>
      <c r="W27" s="191"/>
      <c r="X27" s="192"/>
      <c r="Z27" s="18">
        <f t="shared" si="11"/>
        <v>1</v>
      </c>
      <c r="AA27" s="18">
        <f t="shared" si="2"/>
        <v>100</v>
      </c>
      <c r="AB27" s="18">
        <f t="shared" si="15"/>
        <v>1</v>
      </c>
      <c r="AC27" s="18">
        <f t="shared" si="12"/>
        <v>100</v>
      </c>
      <c r="AF27" s="18">
        <f t="shared" si="16"/>
        <v>20</v>
      </c>
      <c r="AG27" s="18">
        <f t="shared" si="16"/>
        <v>20</v>
      </c>
      <c r="AH27" s="18">
        <f t="shared" si="16"/>
        <v>20</v>
      </c>
      <c r="AI27" s="18">
        <f t="shared" si="16"/>
        <v>20</v>
      </c>
      <c r="AJ27" s="18">
        <f t="shared" si="16"/>
        <v>20</v>
      </c>
      <c r="AK27" s="18" t="e">
        <f t="shared" si="16"/>
        <v>#REF!</v>
      </c>
      <c r="AL27" s="18" t="e">
        <f t="shared" si="16"/>
        <v>#REF!</v>
      </c>
      <c r="AM27" s="18" t="e">
        <f t="shared" si="16"/>
        <v>#REF!</v>
      </c>
      <c r="AN27" s="18">
        <v>1</v>
      </c>
      <c r="AO27" s="18">
        <v>0</v>
      </c>
    </row>
    <row r="28" spans="1:41" ht="19.95" customHeight="1" x14ac:dyDescent="0.4">
      <c r="A28" s="68">
        <f>IF(LİSTE!H30&gt;0,LİSTE!H30,"")</f>
        <v>24</v>
      </c>
      <c r="B28" s="69">
        <f>IF(LİSTE!I30&gt;0,LİSTE!I30,"")</f>
        <v>1024</v>
      </c>
      <c r="C28" s="70" t="str">
        <f>IF(LİSTE!J30&gt;0,LİSTE!J30,"")</f>
        <v>ÖĞRENCİ-24</v>
      </c>
      <c r="D28" s="71">
        <f t="shared" si="3"/>
        <v>20</v>
      </c>
      <c r="E28" s="71">
        <f t="shared" si="4"/>
        <v>20</v>
      </c>
      <c r="F28" s="71">
        <f t="shared" si="5"/>
        <v>20</v>
      </c>
      <c r="G28" s="71">
        <f t="shared" si="6"/>
        <v>20</v>
      </c>
      <c r="H28" s="71">
        <f t="shared" si="7"/>
        <v>20</v>
      </c>
      <c r="I28" s="71">
        <f t="shared" si="8"/>
        <v>1</v>
      </c>
      <c r="J28" s="71">
        <f t="shared" si="9"/>
        <v>0</v>
      </c>
      <c r="K28" s="72">
        <f t="shared" si="10"/>
        <v>100</v>
      </c>
      <c r="L28" s="29">
        <f t="shared" si="14"/>
        <v>5</v>
      </c>
      <c r="M28" s="186" t="str">
        <f>LİSTE!C15</f>
        <v>PERF. KON. - 4</v>
      </c>
      <c r="N28" s="186"/>
      <c r="O28" s="198">
        <f>G46</f>
        <v>20</v>
      </c>
      <c r="P28" s="199"/>
      <c r="Q28" s="189" t="s">
        <v>10</v>
      </c>
      <c r="R28" s="190"/>
      <c r="S28" s="190"/>
      <c r="T28" s="190"/>
      <c r="U28" s="190"/>
      <c r="V28" s="191">
        <f>G47</f>
        <v>100</v>
      </c>
      <c r="W28" s="191"/>
      <c r="X28" s="192"/>
      <c r="Z28" s="18">
        <f t="shared" si="11"/>
        <v>1</v>
      </c>
      <c r="AA28" s="18">
        <f t="shared" si="2"/>
        <v>100</v>
      </c>
      <c r="AB28" s="18">
        <f t="shared" si="15"/>
        <v>1</v>
      </c>
      <c r="AC28" s="18">
        <f t="shared" si="12"/>
        <v>100</v>
      </c>
      <c r="AF28" s="18">
        <f t="shared" si="16"/>
        <v>20</v>
      </c>
      <c r="AG28" s="18">
        <f t="shared" si="16"/>
        <v>20</v>
      </c>
      <c r="AH28" s="18">
        <f t="shared" si="16"/>
        <v>20</v>
      </c>
      <c r="AI28" s="18">
        <f t="shared" si="16"/>
        <v>20</v>
      </c>
      <c r="AJ28" s="18">
        <f t="shared" si="16"/>
        <v>20</v>
      </c>
      <c r="AK28" s="18" t="e">
        <f t="shared" si="16"/>
        <v>#REF!</v>
      </c>
      <c r="AL28" s="18" t="e">
        <f t="shared" si="16"/>
        <v>#REF!</v>
      </c>
      <c r="AM28" s="18" t="e">
        <f t="shared" si="16"/>
        <v>#REF!</v>
      </c>
      <c r="AN28" s="18">
        <v>1</v>
      </c>
      <c r="AO28" s="18">
        <v>0</v>
      </c>
    </row>
    <row r="29" spans="1:41" ht="19.95" customHeight="1" x14ac:dyDescent="0.4">
      <c r="A29" s="68">
        <f>IF(LİSTE!H31&gt;0,LİSTE!H31,"")</f>
        <v>25</v>
      </c>
      <c r="B29" s="69">
        <f>IF(LİSTE!I31&gt;0,LİSTE!I31,"")</f>
        <v>1025</v>
      </c>
      <c r="C29" s="70" t="str">
        <f>IF(LİSTE!J31&gt;0,LİSTE!J31,"")</f>
        <v>ÖĞRENCİ-25</v>
      </c>
      <c r="D29" s="71">
        <f t="shared" si="3"/>
        <v>20</v>
      </c>
      <c r="E29" s="71">
        <f t="shared" si="4"/>
        <v>20</v>
      </c>
      <c r="F29" s="71">
        <f t="shared" si="5"/>
        <v>20</v>
      </c>
      <c r="G29" s="71">
        <f t="shared" si="6"/>
        <v>20</v>
      </c>
      <c r="H29" s="71">
        <f t="shared" si="7"/>
        <v>20</v>
      </c>
      <c r="I29" s="71">
        <f t="shared" si="8"/>
        <v>1</v>
      </c>
      <c r="J29" s="71">
        <f t="shared" si="9"/>
        <v>0</v>
      </c>
      <c r="K29" s="72">
        <f t="shared" si="10"/>
        <v>100</v>
      </c>
      <c r="L29" s="30">
        <f t="shared" si="14"/>
        <v>5</v>
      </c>
      <c r="M29" s="186" t="str">
        <f>LİSTE!C16</f>
        <v>PERF. KON. - 5</v>
      </c>
      <c r="N29" s="186"/>
      <c r="O29" s="198">
        <f>H46</f>
        <v>20</v>
      </c>
      <c r="P29" s="199"/>
      <c r="Q29" s="189" t="s">
        <v>10</v>
      </c>
      <c r="R29" s="190"/>
      <c r="S29" s="190"/>
      <c r="T29" s="190"/>
      <c r="U29" s="190"/>
      <c r="V29" s="191">
        <f>H47</f>
        <v>100</v>
      </c>
      <c r="W29" s="191"/>
      <c r="X29" s="192"/>
      <c r="Z29" s="18">
        <f t="shared" si="11"/>
        <v>1</v>
      </c>
      <c r="AA29" s="18">
        <f t="shared" si="2"/>
        <v>100</v>
      </c>
      <c r="AB29" s="18">
        <f t="shared" si="15"/>
        <v>1</v>
      </c>
      <c r="AC29" s="18">
        <f t="shared" si="12"/>
        <v>100</v>
      </c>
      <c r="AF29" s="18">
        <f t="shared" si="16"/>
        <v>20</v>
      </c>
      <c r="AG29" s="18">
        <f t="shared" si="16"/>
        <v>20</v>
      </c>
      <c r="AH29" s="18">
        <f t="shared" si="16"/>
        <v>20</v>
      </c>
      <c r="AI29" s="18">
        <f t="shared" si="16"/>
        <v>20</v>
      </c>
      <c r="AJ29" s="18">
        <f t="shared" si="16"/>
        <v>20</v>
      </c>
      <c r="AK29" s="18" t="e">
        <f t="shared" si="16"/>
        <v>#REF!</v>
      </c>
      <c r="AL29" s="18" t="e">
        <f t="shared" si="16"/>
        <v>#REF!</v>
      </c>
      <c r="AM29" s="18" t="e">
        <f t="shared" si="16"/>
        <v>#REF!</v>
      </c>
      <c r="AN29" s="18">
        <v>1</v>
      </c>
      <c r="AO29" s="18">
        <v>0</v>
      </c>
    </row>
    <row r="30" spans="1:41" ht="19.95" customHeight="1" x14ac:dyDescent="0.4">
      <c r="A30" s="68">
        <f>IF(LİSTE!H32&gt;0,LİSTE!H32,"")</f>
        <v>26</v>
      </c>
      <c r="B30" s="69">
        <f>IF(LİSTE!I32&gt;0,LİSTE!I32,"")</f>
        <v>1026</v>
      </c>
      <c r="C30" s="70" t="str">
        <f>IF(LİSTE!J32&gt;0,LİSTE!J32,"")</f>
        <v>ÖĞRENCİ-26</v>
      </c>
      <c r="D30" s="71">
        <f t="shared" si="3"/>
        <v>20</v>
      </c>
      <c r="E30" s="71">
        <f t="shared" si="4"/>
        <v>20</v>
      </c>
      <c r="F30" s="71">
        <f t="shared" si="5"/>
        <v>20</v>
      </c>
      <c r="G30" s="71">
        <f t="shared" si="6"/>
        <v>20</v>
      </c>
      <c r="H30" s="71">
        <f t="shared" si="7"/>
        <v>20</v>
      </c>
      <c r="I30" s="71">
        <f t="shared" si="8"/>
        <v>1</v>
      </c>
      <c r="J30" s="71">
        <f t="shared" si="9"/>
        <v>0</v>
      </c>
      <c r="K30" s="72">
        <f t="shared" si="10"/>
        <v>100</v>
      </c>
      <c r="L30" s="29">
        <f>IF(K30&gt;100,"",IF(K30&gt;=85,5,IF(K30&gt;=70,4,IF(K30&gt;=60,3,IF(K30&gt;=50,2,IF(K30&lt;50,1,))))))</f>
        <v>5</v>
      </c>
      <c r="M30" s="186"/>
      <c r="N30" s="186"/>
      <c r="O30" s="187"/>
      <c r="P30" s="188"/>
      <c r="Q30" s="189"/>
      <c r="R30" s="190"/>
      <c r="S30" s="190"/>
      <c r="T30" s="190"/>
      <c r="U30" s="190"/>
      <c r="V30" s="191"/>
      <c r="W30" s="191"/>
      <c r="X30" s="192"/>
      <c r="Z30" s="18">
        <f t="shared" si="11"/>
        <v>1</v>
      </c>
      <c r="AA30" s="18">
        <f t="shared" si="2"/>
        <v>100</v>
      </c>
      <c r="AB30" s="18">
        <f t="shared" si="15"/>
        <v>1</v>
      </c>
      <c r="AC30" s="18">
        <f t="shared" si="12"/>
        <v>100</v>
      </c>
      <c r="AF30" s="18">
        <f t="shared" si="16"/>
        <v>20</v>
      </c>
      <c r="AG30" s="18">
        <f t="shared" si="16"/>
        <v>20</v>
      </c>
      <c r="AH30" s="18">
        <f t="shared" si="16"/>
        <v>20</v>
      </c>
      <c r="AI30" s="18">
        <f t="shared" si="16"/>
        <v>20</v>
      </c>
      <c r="AJ30" s="18">
        <f t="shared" si="16"/>
        <v>20</v>
      </c>
      <c r="AK30" s="18" t="e">
        <f t="shared" si="16"/>
        <v>#REF!</v>
      </c>
      <c r="AL30" s="18" t="e">
        <f t="shared" si="16"/>
        <v>#REF!</v>
      </c>
      <c r="AM30" s="18" t="e">
        <f t="shared" si="16"/>
        <v>#REF!</v>
      </c>
      <c r="AN30" s="18">
        <v>1</v>
      </c>
      <c r="AO30" s="18">
        <v>0</v>
      </c>
    </row>
    <row r="31" spans="1:41" ht="19.95" customHeight="1" x14ac:dyDescent="0.4">
      <c r="A31" s="68">
        <f>IF(LİSTE!H33&gt;0,LİSTE!H33,"")</f>
        <v>27</v>
      </c>
      <c r="B31" s="69">
        <f>IF(LİSTE!I33&gt;0,LİSTE!I33,"")</f>
        <v>1027</v>
      </c>
      <c r="C31" s="70" t="str">
        <f>IF(LİSTE!J33&gt;0,LİSTE!J33,"")</f>
        <v>ÖĞRENCİ-27</v>
      </c>
      <c r="D31" s="71">
        <f t="shared" si="3"/>
        <v>20</v>
      </c>
      <c r="E31" s="71">
        <f t="shared" si="4"/>
        <v>20</v>
      </c>
      <c r="F31" s="71">
        <f t="shared" si="5"/>
        <v>20</v>
      </c>
      <c r="G31" s="71">
        <f t="shared" si="6"/>
        <v>20</v>
      </c>
      <c r="H31" s="71">
        <f t="shared" si="7"/>
        <v>20</v>
      </c>
      <c r="I31" s="71">
        <f t="shared" si="8"/>
        <v>1</v>
      </c>
      <c r="J31" s="71">
        <f t="shared" si="9"/>
        <v>0</v>
      </c>
      <c r="K31" s="72">
        <f t="shared" si="10"/>
        <v>100</v>
      </c>
      <c r="L31" s="30">
        <f>IF(K31&gt;100,"",IF(K31&gt;=85,5,IF(K31&gt;=70,4,IF(K31&gt;=60,3,IF(K31&gt;=50,2,IF(K31&lt;50,1,))))))</f>
        <v>5</v>
      </c>
      <c r="M31" s="186" t="s">
        <v>30</v>
      </c>
      <c r="N31" s="186"/>
      <c r="O31" s="187">
        <f>I46</f>
        <v>1</v>
      </c>
      <c r="P31" s="188"/>
      <c r="Q31" s="189" t="s">
        <v>71</v>
      </c>
      <c r="R31" s="190"/>
      <c r="S31" s="190"/>
      <c r="T31" s="190"/>
      <c r="U31" s="190"/>
      <c r="V31" s="191">
        <f>I47</f>
        <v>100</v>
      </c>
      <c r="W31" s="191"/>
      <c r="X31" s="192"/>
      <c r="Z31" s="18">
        <f t="shared" si="11"/>
        <v>1</v>
      </c>
      <c r="AA31" s="18">
        <f t="shared" si="2"/>
        <v>100</v>
      </c>
      <c r="AB31" s="18">
        <f t="shared" si="15"/>
        <v>1</v>
      </c>
      <c r="AC31" s="18">
        <f t="shared" si="12"/>
        <v>100</v>
      </c>
      <c r="AF31" s="18">
        <f t="shared" si="16"/>
        <v>20</v>
      </c>
      <c r="AG31" s="18">
        <f t="shared" si="16"/>
        <v>20</v>
      </c>
      <c r="AH31" s="18">
        <f t="shared" si="16"/>
        <v>20</v>
      </c>
      <c r="AI31" s="18">
        <f t="shared" si="16"/>
        <v>20</v>
      </c>
      <c r="AJ31" s="18">
        <f t="shared" si="16"/>
        <v>20</v>
      </c>
      <c r="AK31" s="18" t="e">
        <f t="shared" si="16"/>
        <v>#REF!</v>
      </c>
      <c r="AL31" s="18" t="e">
        <f t="shared" si="16"/>
        <v>#REF!</v>
      </c>
      <c r="AM31" s="18" t="e">
        <f t="shared" si="16"/>
        <v>#REF!</v>
      </c>
      <c r="AN31" s="18">
        <v>1</v>
      </c>
      <c r="AO31" s="18">
        <v>0</v>
      </c>
    </row>
    <row r="32" spans="1:41" ht="19.95" customHeight="1" x14ac:dyDescent="0.4">
      <c r="A32" s="68">
        <f>IF(LİSTE!H34&gt;0,LİSTE!H34,"")</f>
        <v>28</v>
      </c>
      <c r="B32" s="69">
        <f>IF(LİSTE!I34&gt;0,LİSTE!I34,"")</f>
        <v>1028</v>
      </c>
      <c r="C32" s="70" t="str">
        <f>IF(LİSTE!J34&gt;0,LİSTE!J34,"")</f>
        <v>ÖĞRENCİ-28</v>
      </c>
      <c r="D32" s="71">
        <f t="shared" si="3"/>
        <v>20</v>
      </c>
      <c r="E32" s="71">
        <f t="shared" si="4"/>
        <v>20</v>
      </c>
      <c r="F32" s="71">
        <f t="shared" si="5"/>
        <v>20</v>
      </c>
      <c r="G32" s="71">
        <f t="shared" si="6"/>
        <v>20</v>
      </c>
      <c r="H32" s="71">
        <f t="shared" si="7"/>
        <v>20</v>
      </c>
      <c r="I32" s="71">
        <f t="shared" si="8"/>
        <v>1</v>
      </c>
      <c r="J32" s="71">
        <f t="shared" si="9"/>
        <v>0</v>
      </c>
      <c r="K32" s="72">
        <f t="shared" si="10"/>
        <v>100</v>
      </c>
      <c r="L32" s="29">
        <f>IF(K32&gt;100,"",IF(K32&gt;=85,5,IF(K32&gt;=70,4,IF(K32&gt;=60,3,IF(K32&gt;=50,2,IF(K32&lt;50,1,))))))</f>
        <v>5</v>
      </c>
      <c r="M32" s="186" t="s">
        <v>31</v>
      </c>
      <c r="N32" s="186"/>
      <c r="O32" s="187">
        <f>J46</f>
        <v>0</v>
      </c>
      <c r="P32" s="188"/>
      <c r="Q32" s="189" t="s">
        <v>72</v>
      </c>
      <c r="R32" s="190"/>
      <c r="S32" s="190"/>
      <c r="T32" s="190"/>
      <c r="U32" s="190"/>
      <c r="V32" s="191">
        <f>J47</f>
        <v>0</v>
      </c>
      <c r="W32" s="191"/>
      <c r="X32" s="192"/>
      <c r="Z32" s="18">
        <f t="shared" si="11"/>
        <v>1</v>
      </c>
      <c r="AA32" s="18">
        <f t="shared" si="2"/>
        <v>100</v>
      </c>
      <c r="AB32" s="18">
        <f t="shared" si="15"/>
        <v>1</v>
      </c>
      <c r="AC32" s="18">
        <f t="shared" si="12"/>
        <v>100</v>
      </c>
      <c r="AF32" s="18">
        <f t="shared" si="16"/>
        <v>20</v>
      </c>
      <c r="AG32" s="18">
        <f t="shared" si="16"/>
        <v>20</v>
      </c>
      <c r="AH32" s="18">
        <f t="shared" si="16"/>
        <v>20</v>
      </c>
      <c r="AI32" s="18">
        <f t="shared" si="16"/>
        <v>20</v>
      </c>
      <c r="AJ32" s="18">
        <f t="shared" si="16"/>
        <v>20</v>
      </c>
      <c r="AK32" s="18" t="e">
        <f t="shared" si="16"/>
        <v>#REF!</v>
      </c>
      <c r="AL32" s="18" t="e">
        <f t="shared" si="16"/>
        <v>#REF!</v>
      </c>
      <c r="AM32" s="18" t="e">
        <f t="shared" si="16"/>
        <v>#REF!</v>
      </c>
      <c r="AN32" s="18">
        <v>1</v>
      </c>
      <c r="AO32" s="18">
        <v>0</v>
      </c>
    </row>
    <row r="33" spans="1:41" ht="19.95" customHeight="1" x14ac:dyDescent="0.4">
      <c r="A33" s="68">
        <f>IF(LİSTE!H35&gt;0,LİSTE!H35,"")</f>
        <v>29</v>
      </c>
      <c r="B33" s="69">
        <f>IF(LİSTE!I35&gt;0,LİSTE!I35,"")</f>
        <v>1029</v>
      </c>
      <c r="C33" s="70" t="str">
        <f>IF(LİSTE!J35&gt;0,LİSTE!J35,"")</f>
        <v>ÖĞRENCİ-29</v>
      </c>
      <c r="D33" s="71">
        <f t="shared" si="3"/>
        <v>20</v>
      </c>
      <c r="E33" s="71">
        <f t="shared" si="4"/>
        <v>20</v>
      </c>
      <c r="F33" s="71">
        <f t="shared" si="5"/>
        <v>20</v>
      </c>
      <c r="G33" s="71">
        <f t="shared" si="6"/>
        <v>20</v>
      </c>
      <c r="H33" s="71">
        <f t="shared" si="7"/>
        <v>20</v>
      </c>
      <c r="I33" s="71">
        <f t="shared" si="8"/>
        <v>1</v>
      </c>
      <c r="J33" s="71">
        <f t="shared" si="9"/>
        <v>0</v>
      </c>
      <c r="K33" s="72">
        <f>IF(C33="","",(IF(AB33=0,"Y",IF(AB33=1,AA33,IF(AB33=-1,"M",)))))</f>
        <v>100</v>
      </c>
      <c r="L33" s="29"/>
      <c r="M33" s="116"/>
      <c r="N33" s="117"/>
      <c r="O33" s="113"/>
      <c r="P33" s="114"/>
      <c r="Q33" s="85"/>
      <c r="R33" s="118"/>
      <c r="S33" s="118"/>
      <c r="T33" s="118"/>
      <c r="U33" s="119"/>
      <c r="V33" s="120"/>
      <c r="W33" s="121"/>
      <c r="X33" s="122"/>
      <c r="Z33" s="18">
        <f t="shared" si="11"/>
        <v>1</v>
      </c>
      <c r="AA33" s="18">
        <f t="shared" si="2"/>
        <v>100</v>
      </c>
      <c r="AB33" s="18">
        <f t="shared" si="15"/>
        <v>1</v>
      </c>
      <c r="AC33" s="18">
        <f t="shared" si="12"/>
        <v>100</v>
      </c>
      <c r="AF33" s="18">
        <f t="shared" si="16"/>
        <v>20</v>
      </c>
      <c r="AG33" s="18">
        <f t="shared" si="16"/>
        <v>20</v>
      </c>
      <c r="AH33" s="18">
        <f t="shared" si="16"/>
        <v>20</v>
      </c>
      <c r="AI33" s="18">
        <f t="shared" si="16"/>
        <v>20</v>
      </c>
      <c r="AJ33" s="18">
        <f t="shared" si="16"/>
        <v>20</v>
      </c>
      <c r="AK33" s="18" t="e">
        <f t="shared" si="16"/>
        <v>#REF!</v>
      </c>
      <c r="AL33" s="18" t="e">
        <f t="shared" si="16"/>
        <v>#REF!</v>
      </c>
      <c r="AM33" s="18" t="e">
        <f t="shared" si="16"/>
        <v>#REF!</v>
      </c>
      <c r="AN33" s="18">
        <v>1</v>
      </c>
      <c r="AO33" s="18">
        <v>0</v>
      </c>
    </row>
    <row r="34" spans="1:41" ht="19.95" customHeight="1" x14ac:dyDescent="0.4">
      <c r="A34" s="68">
        <f>IF(LİSTE!H36&gt;0,LİSTE!H36,"")</f>
        <v>30</v>
      </c>
      <c r="B34" s="69">
        <f>IF(LİSTE!I36&gt;0,LİSTE!I36,"")</f>
        <v>1030</v>
      </c>
      <c r="C34" s="70" t="str">
        <f>IF(LİSTE!J36&gt;0,LİSTE!J36,"")</f>
        <v>ÖĞRENCİ-30</v>
      </c>
      <c r="D34" s="71">
        <f t="shared" si="3"/>
        <v>20</v>
      </c>
      <c r="E34" s="71">
        <f t="shared" si="4"/>
        <v>20</v>
      </c>
      <c r="F34" s="71">
        <f t="shared" si="5"/>
        <v>20</v>
      </c>
      <c r="G34" s="71">
        <f t="shared" si="6"/>
        <v>20</v>
      </c>
      <c r="H34" s="71">
        <f t="shared" si="7"/>
        <v>20</v>
      </c>
      <c r="I34" s="71">
        <f t="shared" si="8"/>
        <v>1</v>
      </c>
      <c r="J34" s="71">
        <f t="shared" si="9"/>
        <v>0</v>
      </c>
      <c r="K34" s="72">
        <f t="shared" si="10"/>
        <v>100</v>
      </c>
      <c r="L34" s="29"/>
      <c r="M34" s="116"/>
      <c r="N34" s="117"/>
      <c r="O34" s="113"/>
      <c r="P34" s="114"/>
      <c r="Q34" s="85"/>
      <c r="R34" s="118"/>
      <c r="S34" s="118"/>
      <c r="T34" s="118"/>
      <c r="U34" s="119"/>
      <c r="V34" s="120"/>
      <c r="W34" s="121"/>
      <c r="X34" s="122"/>
      <c r="Z34" s="18">
        <f t="shared" si="11"/>
        <v>1</v>
      </c>
      <c r="AA34" s="18">
        <f t="shared" si="2"/>
        <v>100</v>
      </c>
      <c r="AB34" s="18">
        <f t="shared" si="15"/>
        <v>1</v>
      </c>
      <c r="AC34" s="18">
        <f t="shared" si="12"/>
        <v>100</v>
      </c>
      <c r="AF34" s="18">
        <f t="shared" si="16"/>
        <v>20</v>
      </c>
      <c r="AG34" s="18">
        <f t="shared" si="16"/>
        <v>20</v>
      </c>
      <c r="AH34" s="18">
        <f t="shared" si="16"/>
        <v>20</v>
      </c>
      <c r="AI34" s="18">
        <f t="shared" si="16"/>
        <v>20</v>
      </c>
      <c r="AJ34" s="18">
        <f t="shared" si="16"/>
        <v>20</v>
      </c>
      <c r="AK34" s="18" t="e">
        <f t="shared" si="16"/>
        <v>#REF!</v>
      </c>
      <c r="AL34" s="18" t="e">
        <f t="shared" si="16"/>
        <v>#REF!</v>
      </c>
      <c r="AM34" s="18" t="e">
        <f t="shared" si="16"/>
        <v>#REF!</v>
      </c>
      <c r="AN34" s="18">
        <v>1</v>
      </c>
      <c r="AO34" s="18">
        <v>0</v>
      </c>
    </row>
    <row r="35" spans="1:41" ht="19.95" customHeight="1" x14ac:dyDescent="0.4">
      <c r="A35" s="68">
        <f>IF(LİSTE!H37&gt;0,LİSTE!H37,"")</f>
        <v>31</v>
      </c>
      <c r="B35" s="69">
        <f>IF(LİSTE!I37&gt;0,LİSTE!I37,"")</f>
        <v>1031</v>
      </c>
      <c r="C35" s="70" t="str">
        <f>IF(LİSTE!J37&gt;0,LİSTE!J37,"")</f>
        <v>ÖĞRENCİ-31</v>
      </c>
      <c r="D35" s="71">
        <f t="shared" si="3"/>
        <v>20</v>
      </c>
      <c r="E35" s="71">
        <f t="shared" si="4"/>
        <v>20</v>
      </c>
      <c r="F35" s="71">
        <f t="shared" si="5"/>
        <v>20</v>
      </c>
      <c r="G35" s="71">
        <f t="shared" si="6"/>
        <v>20</v>
      </c>
      <c r="H35" s="71">
        <f t="shared" si="7"/>
        <v>20</v>
      </c>
      <c r="I35" s="71">
        <f t="shared" si="8"/>
        <v>1</v>
      </c>
      <c r="J35" s="71">
        <f t="shared" si="9"/>
        <v>0</v>
      </c>
      <c r="K35" s="72">
        <f t="shared" si="10"/>
        <v>100</v>
      </c>
      <c r="L35" s="29"/>
      <c r="M35" s="116"/>
      <c r="N35" s="117"/>
      <c r="O35" s="113"/>
      <c r="P35" s="114"/>
      <c r="Q35" s="85"/>
      <c r="R35" s="118"/>
      <c r="S35" s="118"/>
      <c r="T35" s="118"/>
      <c r="U35" s="119"/>
      <c r="V35" s="120"/>
      <c r="W35" s="121"/>
      <c r="X35" s="122"/>
      <c r="Z35" s="18">
        <f t="shared" si="11"/>
        <v>1</v>
      </c>
      <c r="AA35" s="18">
        <f t="shared" si="2"/>
        <v>100</v>
      </c>
      <c r="AB35" s="18">
        <f t="shared" si="15"/>
        <v>1</v>
      </c>
      <c r="AC35" s="18">
        <f t="shared" si="12"/>
        <v>100</v>
      </c>
      <c r="AF35" s="18">
        <f t="shared" si="16"/>
        <v>20</v>
      </c>
      <c r="AG35" s="18">
        <f t="shared" si="16"/>
        <v>20</v>
      </c>
      <c r="AH35" s="18">
        <f t="shared" si="16"/>
        <v>20</v>
      </c>
      <c r="AI35" s="18">
        <f t="shared" si="16"/>
        <v>20</v>
      </c>
      <c r="AJ35" s="18">
        <f t="shared" si="16"/>
        <v>20</v>
      </c>
      <c r="AK35" s="18" t="e">
        <f t="shared" si="16"/>
        <v>#REF!</v>
      </c>
      <c r="AL35" s="18" t="e">
        <f t="shared" si="16"/>
        <v>#REF!</v>
      </c>
      <c r="AM35" s="18" t="e">
        <f t="shared" si="16"/>
        <v>#REF!</v>
      </c>
      <c r="AN35" s="18">
        <v>1</v>
      </c>
      <c r="AO35" s="18">
        <v>0</v>
      </c>
    </row>
    <row r="36" spans="1:41" ht="19.95" customHeight="1" x14ac:dyDescent="0.4">
      <c r="A36" s="68">
        <f>IF(LİSTE!H38&gt;0,LİSTE!H38,"")</f>
        <v>32</v>
      </c>
      <c r="B36" s="69">
        <f>IF(LİSTE!I38&gt;0,LİSTE!I38,"")</f>
        <v>1032</v>
      </c>
      <c r="C36" s="70" t="str">
        <f>IF(LİSTE!J38&gt;0,LİSTE!J38,"")</f>
        <v>ÖĞRENCİ-32</v>
      </c>
      <c r="D36" s="71">
        <f t="shared" si="3"/>
        <v>20</v>
      </c>
      <c r="E36" s="71">
        <f t="shared" si="4"/>
        <v>20</v>
      </c>
      <c r="F36" s="71">
        <f t="shared" si="5"/>
        <v>20</v>
      </c>
      <c r="G36" s="71">
        <f t="shared" si="6"/>
        <v>20</v>
      </c>
      <c r="H36" s="71">
        <f t="shared" si="7"/>
        <v>20</v>
      </c>
      <c r="I36" s="71">
        <f t="shared" si="8"/>
        <v>1</v>
      </c>
      <c r="J36" s="71">
        <f t="shared" si="9"/>
        <v>0</v>
      </c>
      <c r="K36" s="72">
        <f t="shared" si="10"/>
        <v>100</v>
      </c>
      <c r="L36" s="29"/>
      <c r="M36" s="116"/>
      <c r="N36" s="117"/>
      <c r="O36" s="113"/>
      <c r="P36" s="114"/>
      <c r="Q36" s="85"/>
      <c r="R36" s="118"/>
      <c r="S36" s="118"/>
      <c r="T36" s="118"/>
      <c r="U36" s="119"/>
      <c r="V36" s="120"/>
      <c r="W36" s="121"/>
      <c r="X36" s="122"/>
      <c r="Z36" s="18">
        <f t="shared" si="11"/>
        <v>1</v>
      </c>
      <c r="AA36" s="18">
        <f t="shared" si="2"/>
        <v>100</v>
      </c>
      <c r="AB36" s="18">
        <f t="shared" si="15"/>
        <v>1</v>
      </c>
      <c r="AC36" s="18">
        <f t="shared" si="12"/>
        <v>100</v>
      </c>
      <c r="AF36" s="18">
        <f t="shared" si="16"/>
        <v>20</v>
      </c>
      <c r="AG36" s="18">
        <f t="shared" si="16"/>
        <v>20</v>
      </c>
      <c r="AH36" s="18">
        <f t="shared" si="16"/>
        <v>20</v>
      </c>
      <c r="AI36" s="18">
        <f t="shared" si="16"/>
        <v>20</v>
      </c>
      <c r="AJ36" s="18">
        <f t="shared" si="16"/>
        <v>20</v>
      </c>
      <c r="AK36" s="18" t="e">
        <f t="shared" si="16"/>
        <v>#REF!</v>
      </c>
      <c r="AL36" s="18" t="e">
        <f t="shared" si="16"/>
        <v>#REF!</v>
      </c>
      <c r="AM36" s="18" t="e">
        <f t="shared" si="16"/>
        <v>#REF!</v>
      </c>
      <c r="AN36" s="18">
        <v>1</v>
      </c>
      <c r="AO36" s="18">
        <v>0</v>
      </c>
    </row>
    <row r="37" spans="1:41" ht="19.95" customHeight="1" x14ac:dyDescent="0.4">
      <c r="A37" s="68">
        <f>IF(LİSTE!H39&gt;0,LİSTE!H39,"")</f>
        <v>33</v>
      </c>
      <c r="B37" s="69">
        <f>IF(LİSTE!I39&gt;0,LİSTE!I39,"")</f>
        <v>1033</v>
      </c>
      <c r="C37" s="70" t="str">
        <f>IF(LİSTE!J39&gt;0,LİSTE!J39,"")</f>
        <v>ÖĞRENCİ-33</v>
      </c>
      <c r="D37" s="71">
        <f t="shared" si="3"/>
        <v>20</v>
      </c>
      <c r="E37" s="71">
        <f t="shared" si="4"/>
        <v>20</v>
      </c>
      <c r="F37" s="71">
        <f t="shared" si="5"/>
        <v>20</v>
      </c>
      <c r="G37" s="71">
        <f t="shared" si="6"/>
        <v>20</v>
      </c>
      <c r="H37" s="71">
        <f t="shared" si="7"/>
        <v>20</v>
      </c>
      <c r="I37" s="71">
        <f t="shared" si="8"/>
        <v>1</v>
      </c>
      <c r="J37" s="71">
        <f t="shared" si="9"/>
        <v>0</v>
      </c>
      <c r="K37" s="72">
        <f t="shared" si="10"/>
        <v>100</v>
      </c>
      <c r="L37" s="29"/>
      <c r="M37" s="116"/>
      <c r="N37" s="117"/>
      <c r="O37" s="113"/>
      <c r="P37" s="114"/>
      <c r="Q37" s="85"/>
      <c r="R37" s="118"/>
      <c r="S37" s="118"/>
      <c r="T37" s="118"/>
      <c r="U37" s="119"/>
      <c r="V37" s="120"/>
      <c r="W37" s="121"/>
      <c r="X37" s="122"/>
      <c r="Z37" s="18">
        <f t="shared" si="11"/>
        <v>1</v>
      </c>
      <c r="AA37" s="18">
        <f t="shared" si="2"/>
        <v>100</v>
      </c>
      <c r="AB37" s="18">
        <f t="shared" si="15"/>
        <v>1</v>
      </c>
      <c r="AC37" s="18">
        <f t="shared" si="12"/>
        <v>100</v>
      </c>
      <c r="AF37" s="18">
        <f t="shared" si="16"/>
        <v>20</v>
      </c>
      <c r="AG37" s="18">
        <f t="shared" si="16"/>
        <v>20</v>
      </c>
      <c r="AH37" s="18">
        <f t="shared" si="16"/>
        <v>20</v>
      </c>
      <c r="AI37" s="18">
        <f t="shared" si="16"/>
        <v>20</v>
      </c>
      <c r="AJ37" s="18">
        <f t="shared" si="16"/>
        <v>20</v>
      </c>
      <c r="AK37" s="18" t="e">
        <f t="shared" si="16"/>
        <v>#REF!</v>
      </c>
      <c r="AL37" s="18" t="e">
        <f t="shared" si="16"/>
        <v>#REF!</v>
      </c>
      <c r="AM37" s="18" t="e">
        <f t="shared" ref="AM37" si="17">AM36</f>
        <v>#REF!</v>
      </c>
      <c r="AN37" s="18">
        <v>1</v>
      </c>
      <c r="AO37" s="18">
        <v>0</v>
      </c>
    </row>
    <row r="38" spans="1:41" ht="19.95" customHeight="1" x14ac:dyDescent="0.4">
      <c r="A38" s="68">
        <f>IF(LİSTE!H40&gt;0,LİSTE!H40,"")</f>
        <v>34</v>
      </c>
      <c r="B38" s="69">
        <f>IF(LİSTE!I40&gt;0,LİSTE!I40,"")</f>
        <v>1034</v>
      </c>
      <c r="C38" s="70" t="str">
        <f>IF(LİSTE!J40&gt;0,LİSTE!J40,"")</f>
        <v>ÖĞRENCİ-34</v>
      </c>
      <c r="D38" s="71">
        <f t="shared" si="3"/>
        <v>20</v>
      </c>
      <c r="E38" s="71">
        <f t="shared" si="4"/>
        <v>20</v>
      </c>
      <c r="F38" s="71">
        <f t="shared" si="5"/>
        <v>20</v>
      </c>
      <c r="G38" s="71">
        <f t="shared" si="6"/>
        <v>20</v>
      </c>
      <c r="H38" s="71">
        <f t="shared" si="7"/>
        <v>20</v>
      </c>
      <c r="I38" s="71">
        <f t="shared" si="8"/>
        <v>1</v>
      </c>
      <c r="J38" s="71">
        <f t="shared" si="9"/>
        <v>0</v>
      </c>
      <c r="K38" s="72">
        <f t="shared" si="10"/>
        <v>100</v>
      </c>
      <c r="L38" s="29"/>
      <c r="M38" s="116"/>
      <c r="N38" s="117"/>
      <c r="O38" s="113"/>
      <c r="P38" s="114"/>
      <c r="Q38" s="85"/>
      <c r="R38" s="118"/>
      <c r="S38" s="118"/>
      <c r="T38" s="118"/>
      <c r="U38" s="119"/>
      <c r="V38" s="120"/>
      <c r="W38" s="121"/>
      <c r="X38" s="122"/>
      <c r="Z38" s="18">
        <f t="shared" si="11"/>
        <v>1</v>
      </c>
      <c r="AA38" s="18">
        <f t="shared" si="2"/>
        <v>100</v>
      </c>
      <c r="AB38" s="18">
        <f t="shared" si="15"/>
        <v>1</v>
      </c>
      <c r="AC38" s="18">
        <f t="shared" si="12"/>
        <v>100</v>
      </c>
      <c r="AF38" s="18">
        <f t="shared" ref="AF38:AM44" si="18">AF37</f>
        <v>20</v>
      </c>
      <c r="AG38" s="18">
        <f t="shared" si="18"/>
        <v>20</v>
      </c>
      <c r="AH38" s="18">
        <f t="shared" si="18"/>
        <v>20</v>
      </c>
      <c r="AI38" s="18">
        <f t="shared" si="18"/>
        <v>20</v>
      </c>
      <c r="AJ38" s="18">
        <f t="shared" si="18"/>
        <v>20</v>
      </c>
      <c r="AK38" s="18" t="e">
        <f t="shared" si="18"/>
        <v>#REF!</v>
      </c>
      <c r="AL38" s="18" t="e">
        <f t="shared" si="18"/>
        <v>#REF!</v>
      </c>
      <c r="AM38" s="18" t="e">
        <f t="shared" si="18"/>
        <v>#REF!</v>
      </c>
      <c r="AN38" s="18">
        <v>1</v>
      </c>
      <c r="AO38" s="18">
        <v>0</v>
      </c>
    </row>
    <row r="39" spans="1:41" ht="19.95" customHeight="1" x14ac:dyDescent="0.4">
      <c r="A39" s="68">
        <f>IF(LİSTE!H41&gt;0,LİSTE!H41,"")</f>
        <v>35</v>
      </c>
      <c r="B39" s="69">
        <f>IF(LİSTE!I41&gt;0,LİSTE!I41,"")</f>
        <v>1035</v>
      </c>
      <c r="C39" s="70" t="str">
        <f>IF(LİSTE!J41&gt;0,LİSTE!J41,"")</f>
        <v>ÖĞRENCİ-35</v>
      </c>
      <c r="D39" s="71">
        <f t="shared" si="3"/>
        <v>20</v>
      </c>
      <c r="E39" s="71">
        <f t="shared" si="4"/>
        <v>20</v>
      </c>
      <c r="F39" s="71">
        <f t="shared" si="5"/>
        <v>20</v>
      </c>
      <c r="G39" s="71">
        <f t="shared" si="6"/>
        <v>20</v>
      </c>
      <c r="H39" s="71">
        <f t="shared" si="7"/>
        <v>20</v>
      </c>
      <c r="I39" s="71">
        <f t="shared" si="8"/>
        <v>1</v>
      </c>
      <c r="J39" s="71">
        <f t="shared" si="9"/>
        <v>0</v>
      </c>
      <c r="K39" s="72">
        <f t="shared" si="10"/>
        <v>100</v>
      </c>
      <c r="L39" s="29"/>
      <c r="M39" s="116"/>
      <c r="N39" s="117"/>
      <c r="O39" s="113"/>
      <c r="P39" s="114"/>
      <c r="Q39" s="85"/>
      <c r="R39" s="118"/>
      <c r="S39" s="118"/>
      <c r="T39" s="118"/>
      <c r="U39" s="119"/>
      <c r="V39" s="120"/>
      <c r="W39" s="121"/>
      <c r="X39" s="122"/>
      <c r="Z39" s="18">
        <f t="shared" si="11"/>
        <v>1</v>
      </c>
      <c r="AA39" s="18">
        <f t="shared" si="2"/>
        <v>100</v>
      </c>
      <c r="AB39" s="18">
        <f t="shared" si="15"/>
        <v>1</v>
      </c>
      <c r="AC39" s="18">
        <f t="shared" si="12"/>
        <v>100</v>
      </c>
      <c r="AF39" s="18">
        <f t="shared" si="18"/>
        <v>20</v>
      </c>
      <c r="AG39" s="18">
        <f t="shared" si="18"/>
        <v>20</v>
      </c>
      <c r="AH39" s="18">
        <f t="shared" si="18"/>
        <v>20</v>
      </c>
      <c r="AI39" s="18">
        <f t="shared" si="18"/>
        <v>20</v>
      </c>
      <c r="AJ39" s="18">
        <f t="shared" si="18"/>
        <v>20</v>
      </c>
      <c r="AK39" s="18" t="e">
        <f t="shared" si="18"/>
        <v>#REF!</v>
      </c>
      <c r="AL39" s="18" t="e">
        <f t="shared" si="18"/>
        <v>#REF!</v>
      </c>
      <c r="AM39" s="18" t="e">
        <f t="shared" si="18"/>
        <v>#REF!</v>
      </c>
      <c r="AN39" s="18">
        <v>1</v>
      </c>
      <c r="AO39" s="18">
        <v>0</v>
      </c>
    </row>
    <row r="40" spans="1:41" ht="19.95" customHeight="1" x14ac:dyDescent="0.4">
      <c r="A40" s="68">
        <f>IF(LİSTE!H42&gt;0,LİSTE!H42,"")</f>
        <v>36</v>
      </c>
      <c r="B40" s="69">
        <f>IF(LİSTE!I42&gt;0,LİSTE!I42,"")</f>
        <v>1036</v>
      </c>
      <c r="C40" s="70" t="str">
        <f>IF(LİSTE!J42&gt;0,LİSTE!J42,"")</f>
        <v>ÖĞRENCİ-36</v>
      </c>
      <c r="D40" s="71">
        <f t="shared" si="3"/>
        <v>20</v>
      </c>
      <c r="E40" s="71">
        <f t="shared" si="4"/>
        <v>20</v>
      </c>
      <c r="F40" s="71">
        <f t="shared" si="5"/>
        <v>20</v>
      </c>
      <c r="G40" s="71">
        <f t="shared" si="6"/>
        <v>20</v>
      </c>
      <c r="H40" s="71">
        <f t="shared" si="7"/>
        <v>20</v>
      </c>
      <c r="I40" s="71">
        <f t="shared" si="8"/>
        <v>1</v>
      </c>
      <c r="J40" s="71">
        <f t="shared" si="9"/>
        <v>0</v>
      </c>
      <c r="K40" s="72">
        <f t="shared" si="10"/>
        <v>100</v>
      </c>
      <c r="L40" s="29"/>
      <c r="M40" s="116"/>
      <c r="N40" s="117"/>
      <c r="O40" s="113"/>
      <c r="P40" s="114"/>
      <c r="Q40" s="85"/>
      <c r="R40" s="118"/>
      <c r="S40" s="118"/>
      <c r="T40" s="118"/>
      <c r="U40" s="119"/>
      <c r="V40" s="120"/>
      <c r="W40" s="121"/>
      <c r="X40" s="122"/>
      <c r="Z40" s="18">
        <f t="shared" si="11"/>
        <v>1</v>
      </c>
      <c r="AA40" s="18">
        <f t="shared" si="2"/>
        <v>100</v>
      </c>
      <c r="AB40" s="18">
        <f t="shared" si="15"/>
        <v>1</v>
      </c>
      <c r="AC40" s="18">
        <f t="shared" si="12"/>
        <v>100</v>
      </c>
      <c r="AF40" s="18">
        <f t="shared" si="18"/>
        <v>20</v>
      </c>
      <c r="AG40" s="18">
        <f t="shared" si="18"/>
        <v>20</v>
      </c>
      <c r="AH40" s="18">
        <f t="shared" si="18"/>
        <v>20</v>
      </c>
      <c r="AI40" s="18">
        <f t="shared" si="18"/>
        <v>20</v>
      </c>
      <c r="AJ40" s="18">
        <f t="shared" si="18"/>
        <v>20</v>
      </c>
      <c r="AK40" s="18" t="e">
        <f t="shared" si="18"/>
        <v>#REF!</v>
      </c>
      <c r="AL40" s="18" t="e">
        <f t="shared" si="18"/>
        <v>#REF!</v>
      </c>
      <c r="AM40" s="18" t="e">
        <f t="shared" si="18"/>
        <v>#REF!</v>
      </c>
      <c r="AN40" s="18">
        <v>1</v>
      </c>
      <c r="AO40" s="18">
        <v>0</v>
      </c>
    </row>
    <row r="41" spans="1:41" ht="19.95" customHeight="1" x14ac:dyDescent="0.4">
      <c r="A41" s="68">
        <f>IF(LİSTE!H43&gt;0,LİSTE!H43,"")</f>
        <v>37</v>
      </c>
      <c r="B41" s="69">
        <f>IF(LİSTE!I43&gt;0,LİSTE!I43,"")</f>
        <v>1037</v>
      </c>
      <c r="C41" s="70" t="str">
        <f>IF(LİSTE!J43&gt;0,LİSTE!J43,"")</f>
        <v>ÖĞRENCİ-37</v>
      </c>
      <c r="D41" s="71">
        <f t="shared" si="3"/>
        <v>20</v>
      </c>
      <c r="E41" s="71">
        <f t="shared" si="4"/>
        <v>20</v>
      </c>
      <c r="F41" s="71">
        <f t="shared" si="5"/>
        <v>20</v>
      </c>
      <c r="G41" s="71">
        <f t="shared" si="6"/>
        <v>20</v>
      </c>
      <c r="H41" s="71">
        <f t="shared" si="7"/>
        <v>20</v>
      </c>
      <c r="I41" s="71">
        <f t="shared" si="8"/>
        <v>1</v>
      </c>
      <c r="J41" s="71">
        <f t="shared" si="9"/>
        <v>0</v>
      </c>
      <c r="K41" s="72">
        <f t="shared" si="10"/>
        <v>100</v>
      </c>
      <c r="L41" s="29"/>
      <c r="M41" s="116"/>
      <c r="N41" s="117"/>
      <c r="O41" s="113"/>
      <c r="P41" s="114"/>
      <c r="Q41" s="85"/>
      <c r="R41" s="118"/>
      <c r="S41" s="118"/>
      <c r="T41" s="118"/>
      <c r="U41" s="119"/>
      <c r="V41" s="120"/>
      <c r="W41" s="121"/>
      <c r="X41" s="122"/>
      <c r="Z41" s="18">
        <f t="shared" si="11"/>
        <v>1</v>
      </c>
      <c r="AA41" s="18">
        <f t="shared" si="2"/>
        <v>100</v>
      </c>
      <c r="AB41" s="18">
        <f t="shared" si="15"/>
        <v>1</v>
      </c>
      <c r="AC41" s="18">
        <f t="shared" si="12"/>
        <v>100</v>
      </c>
      <c r="AF41" s="18">
        <f t="shared" si="18"/>
        <v>20</v>
      </c>
      <c r="AG41" s="18">
        <f t="shared" si="18"/>
        <v>20</v>
      </c>
      <c r="AH41" s="18">
        <f t="shared" si="18"/>
        <v>20</v>
      </c>
      <c r="AI41" s="18">
        <f t="shared" si="18"/>
        <v>20</v>
      </c>
      <c r="AJ41" s="18">
        <f t="shared" si="18"/>
        <v>20</v>
      </c>
      <c r="AK41" s="18" t="e">
        <f t="shared" si="18"/>
        <v>#REF!</v>
      </c>
      <c r="AL41" s="18" t="e">
        <f t="shared" si="18"/>
        <v>#REF!</v>
      </c>
      <c r="AM41" s="18" t="e">
        <f t="shared" si="18"/>
        <v>#REF!</v>
      </c>
      <c r="AN41" s="18">
        <v>1</v>
      </c>
      <c r="AO41" s="18">
        <v>0</v>
      </c>
    </row>
    <row r="42" spans="1:41" ht="19.95" customHeight="1" x14ac:dyDescent="0.4">
      <c r="A42" s="68">
        <f>IF(LİSTE!H44&gt;0,LİSTE!H44,"")</f>
        <v>38</v>
      </c>
      <c r="B42" s="69">
        <f>IF(LİSTE!I44&gt;0,LİSTE!I44,"")</f>
        <v>1038</v>
      </c>
      <c r="C42" s="70" t="str">
        <f>IF(LİSTE!J44&gt;0,LİSTE!J44,"")</f>
        <v>ÖĞRENCİ-38</v>
      </c>
      <c r="D42" s="71">
        <f t="shared" si="3"/>
        <v>20</v>
      </c>
      <c r="E42" s="71">
        <f t="shared" si="4"/>
        <v>20</v>
      </c>
      <c r="F42" s="71">
        <f t="shared" si="5"/>
        <v>20</v>
      </c>
      <c r="G42" s="71">
        <f t="shared" si="6"/>
        <v>20</v>
      </c>
      <c r="H42" s="71">
        <f t="shared" si="7"/>
        <v>20</v>
      </c>
      <c r="I42" s="71">
        <f t="shared" si="8"/>
        <v>1</v>
      </c>
      <c r="J42" s="71">
        <f t="shared" si="9"/>
        <v>0</v>
      </c>
      <c r="K42" s="72">
        <f t="shared" si="10"/>
        <v>100</v>
      </c>
      <c r="L42" s="29"/>
      <c r="M42" s="116"/>
      <c r="N42" s="117"/>
      <c r="O42" s="113"/>
      <c r="P42" s="114"/>
      <c r="Q42" s="85"/>
      <c r="R42" s="118"/>
      <c r="S42" s="118"/>
      <c r="T42" s="118"/>
      <c r="U42" s="119"/>
      <c r="V42" s="120"/>
      <c r="W42" s="121"/>
      <c r="X42" s="122"/>
      <c r="Z42" s="18">
        <f t="shared" si="11"/>
        <v>1</v>
      </c>
      <c r="AA42" s="18">
        <f t="shared" si="2"/>
        <v>100</v>
      </c>
      <c r="AB42" s="18">
        <f t="shared" si="15"/>
        <v>1</v>
      </c>
      <c r="AC42" s="18">
        <f t="shared" si="12"/>
        <v>100</v>
      </c>
      <c r="AF42" s="18">
        <f t="shared" si="18"/>
        <v>20</v>
      </c>
      <c r="AG42" s="18">
        <f t="shared" si="18"/>
        <v>20</v>
      </c>
      <c r="AH42" s="18">
        <f t="shared" si="18"/>
        <v>20</v>
      </c>
      <c r="AI42" s="18">
        <f t="shared" si="18"/>
        <v>20</v>
      </c>
      <c r="AJ42" s="18">
        <f t="shared" si="18"/>
        <v>20</v>
      </c>
      <c r="AK42" s="18" t="e">
        <f t="shared" si="18"/>
        <v>#REF!</v>
      </c>
      <c r="AL42" s="18" t="e">
        <f t="shared" si="18"/>
        <v>#REF!</v>
      </c>
      <c r="AM42" s="18" t="e">
        <f t="shared" si="18"/>
        <v>#REF!</v>
      </c>
      <c r="AN42" s="18">
        <v>1</v>
      </c>
      <c r="AO42" s="18">
        <v>0</v>
      </c>
    </row>
    <row r="43" spans="1:41" ht="19.95" customHeight="1" x14ac:dyDescent="0.3">
      <c r="A43" s="68">
        <f>IF(LİSTE!H45&gt;0,LİSTE!H45,"")</f>
        <v>39</v>
      </c>
      <c r="B43" s="69">
        <f>IF(LİSTE!I45&gt;0,LİSTE!I45,"")</f>
        <v>1039</v>
      </c>
      <c r="C43" s="70" t="str">
        <f>IF(LİSTE!J45&gt;0,LİSTE!J45,"")</f>
        <v>ÖĞRENCİ-39</v>
      </c>
      <c r="D43" s="71">
        <f t="shared" si="3"/>
        <v>20</v>
      </c>
      <c r="E43" s="71">
        <f t="shared" si="4"/>
        <v>20</v>
      </c>
      <c r="F43" s="71">
        <f t="shared" si="5"/>
        <v>20</v>
      </c>
      <c r="G43" s="71">
        <f t="shared" si="6"/>
        <v>20</v>
      </c>
      <c r="H43" s="71">
        <f t="shared" si="7"/>
        <v>20</v>
      </c>
      <c r="I43" s="71">
        <f t="shared" si="8"/>
        <v>1</v>
      </c>
      <c r="J43" s="71">
        <f t="shared" si="9"/>
        <v>0</v>
      </c>
      <c r="K43" s="72">
        <f t="shared" si="10"/>
        <v>100</v>
      </c>
      <c r="L43" s="30">
        <f>IF(K43&gt;100,"",IF(K43&gt;=85,5,IF(K43&gt;=70,4,IF(K43&gt;=60,3,IF(K43&gt;=50,2,IF(K43&lt;50,1,))))))</f>
        <v>5</v>
      </c>
      <c r="M43" s="95"/>
      <c r="N43" s="96"/>
      <c r="O43" s="83"/>
      <c r="P43" s="84"/>
      <c r="Q43" s="85"/>
      <c r="R43" s="86"/>
      <c r="S43" s="86"/>
      <c r="T43" s="86"/>
      <c r="U43" s="87"/>
      <c r="V43" s="88"/>
      <c r="W43" s="89"/>
      <c r="X43" s="90"/>
      <c r="Z43" s="18">
        <f t="shared" si="11"/>
        <v>1</v>
      </c>
      <c r="AA43" s="18">
        <f t="shared" si="2"/>
        <v>100</v>
      </c>
      <c r="AB43" s="18">
        <f t="shared" si="15"/>
        <v>1</v>
      </c>
      <c r="AC43" s="18">
        <f t="shared" si="12"/>
        <v>100</v>
      </c>
      <c r="AF43" s="18">
        <f t="shared" si="18"/>
        <v>20</v>
      </c>
      <c r="AG43" s="18">
        <f t="shared" si="18"/>
        <v>20</v>
      </c>
      <c r="AH43" s="18">
        <f t="shared" si="18"/>
        <v>20</v>
      </c>
      <c r="AI43" s="18">
        <f t="shared" si="18"/>
        <v>20</v>
      </c>
      <c r="AJ43" s="18">
        <f t="shared" si="18"/>
        <v>20</v>
      </c>
      <c r="AK43" s="18" t="e">
        <f t="shared" si="18"/>
        <v>#REF!</v>
      </c>
      <c r="AL43" s="18" t="e">
        <f t="shared" si="18"/>
        <v>#REF!</v>
      </c>
      <c r="AM43" s="18" t="e">
        <f t="shared" si="18"/>
        <v>#REF!</v>
      </c>
      <c r="AN43" s="18">
        <v>1</v>
      </c>
      <c r="AO43" s="18">
        <v>0</v>
      </c>
    </row>
    <row r="44" spans="1:41" ht="19.95" customHeight="1" x14ac:dyDescent="0.25">
      <c r="A44" s="68">
        <f>IF(LİSTE!H46&gt;0,LİSTE!H46,"")</f>
        <v>40</v>
      </c>
      <c r="B44" s="69">
        <f>IF(LİSTE!I46&gt;0,LİSTE!I46,"")</f>
        <v>1040</v>
      </c>
      <c r="C44" s="70" t="str">
        <f>IF(LİSTE!J46&gt;0,LİSTE!J46,"")</f>
        <v>ÖĞRENCİ-40</v>
      </c>
      <c r="D44" s="71">
        <f t="shared" si="3"/>
        <v>20</v>
      </c>
      <c r="E44" s="71">
        <f t="shared" si="4"/>
        <v>20</v>
      </c>
      <c r="F44" s="71">
        <f t="shared" si="5"/>
        <v>20</v>
      </c>
      <c r="G44" s="71">
        <f t="shared" si="6"/>
        <v>20</v>
      </c>
      <c r="H44" s="71">
        <f t="shared" si="7"/>
        <v>20</v>
      </c>
      <c r="I44" s="71">
        <f t="shared" si="8"/>
        <v>1</v>
      </c>
      <c r="J44" s="71">
        <f t="shared" si="9"/>
        <v>0</v>
      </c>
      <c r="K44" s="72">
        <f t="shared" si="10"/>
        <v>100</v>
      </c>
      <c r="L44" s="29">
        <f>IF(K44&gt;100,"",IF(K44&gt;=85,5,IF(K44&gt;=70,4,IF(K44&gt;=60,3,IF(K44&gt;=50,2,IF(K44&lt;50,1,))))))</f>
        <v>5</v>
      </c>
      <c r="M44" s="92" t="s">
        <v>11</v>
      </c>
      <c r="N44" s="93"/>
      <c r="O44" s="94"/>
      <c r="P44" s="112">
        <f>MIN(K5:K44)</f>
        <v>100</v>
      </c>
      <c r="Q44" s="92" t="s">
        <v>17</v>
      </c>
      <c r="R44" s="93"/>
      <c r="S44" s="93"/>
      <c r="T44" s="93"/>
      <c r="U44" s="94"/>
      <c r="V44" s="195">
        <f>COUNTIF(K5:K44,"&gt;=50")</f>
        <v>40</v>
      </c>
      <c r="W44" s="196"/>
      <c r="X44" s="197"/>
      <c r="Z44" s="18">
        <f t="shared" si="11"/>
        <v>1</v>
      </c>
      <c r="AA44" s="18">
        <f t="shared" si="2"/>
        <v>100</v>
      </c>
      <c r="AB44" s="18">
        <f t="shared" si="15"/>
        <v>1</v>
      </c>
      <c r="AC44" s="18">
        <f t="shared" si="12"/>
        <v>100</v>
      </c>
      <c r="AF44" s="18">
        <f t="shared" si="18"/>
        <v>20</v>
      </c>
      <c r="AG44" s="18">
        <f t="shared" si="18"/>
        <v>20</v>
      </c>
      <c r="AH44" s="18">
        <f t="shared" si="18"/>
        <v>20</v>
      </c>
      <c r="AI44" s="18">
        <f t="shared" si="18"/>
        <v>20</v>
      </c>
      <c r="AJ44" s="18">
        <f t="shared" si="18"/>
        <v>20</v>
      </c>
      <c r="AK44" s="18" t="e">
        <f t="shared" si="18"/>
        <v>#REF!</v>
      </c>
      <c r="AL44" s="18" t="e">
        <f t="shared" si="18"/>
        <v>#REF!</v>
      </c>
      <c r="AM44" s="18" t="e">
        <f t="shared" si="18"/>
        <v>#REF!</v>
      </c>
      <c r="AN44" s="18">
        <v>1</v>
      </c>
      <c r="AO44" s="18">
        <v>0</v>
      </c>
    </row>
    <row r="45" spans="1:41" s="3" customFormat="1" ht="22.05" customHeight="1" x14ac:dyDescent="0.25">
      <c r="A45" s="193" t="s">
        <v>4</v>
      </c>
      <c r="B45" s="194"/>
      <c r="C45" s="194"/>
      <c r="D45" s="13">
        <f t="shared" ref="D45:L45" si="19">IF(COUNT(D5:D44)&gt;0,SUM(D5:D44),"")</f>
        <v>800</v>
      </c>
      <c r="E45" s="13">
        <f t="shared" si="19"/>
        <v>800</v>
      </c>
      <c r="F45" s="13">
        <f t="shared" si="19"/>
        <v>800</v>
      </c>
      <c r="G45" s="13">
        <f t="shared" si="19"/>
        <v>800</v>
      </c>
      <c r="H45" s="13">
        <f t="shared" si="19"/>
        <v>800</v>
      </c>
      <c r="I45" s="13">
        <f t="shared" si="19"/>
        <v>40</v>
      </c>
      <c r="J45" s="13">
        <f>IF(COUNT(J5:J44)&gt;0,SUM(J5:J44),"")</f>
        <v>0</v>
      </c>
      <c r="K45" s="16">
        <f t="shared" si="19"/>
        <v>4000</v>
      </c>
      <c r="L45" s="17">
        <f t="shared" si="19"/>
        <v>150</v>
      </c>
      <c r="M45" s="92" t="s">
        <v>12</v>
      </c>
      <c r="N45" s="93"/>
      <c r="O45" s="94"/>
      <c r="P45" s="112">
        <f>MAX(K5:K44)</f>
        <v>100</v>
      </c>
      <c r="Q45" s="92" t="s">
        <v>14</v>
      </c>
      <c r="R45" s="93"/>
      <c r="S45" s="93"/>
      <c r="T45" s="93"/>
      <c r="U45" s="94"/>
      <c r="V45" s="195">
        <f>COUNTIF(K5:K44,"&lt;50")</f>
        <v>0</v>
      </c>
      <c r="W45" s="196"/>
      <c r="X45" s="197"/>
    </row>
    <row r="46" spans="1:41" s="3" customFormat="1" ht="22.05" customHeight="1" x14ac:dyDescent="0.25">
      <c r="A46" s="178" t="s">
        <v>5</v>
      </c>
      <c r="B46" s="179"/>
      <c r="C46" s="179"/>
      <c r="D46" s="14">
        <f t="shared" ref="D46:L46" si="20">AVERAGE(D5:D44)</f>
        <v>20</v>
      </c>
      <c r="E46" s="14">
        <f t="shared" si="20"/>
        <v>20</v>
      </c>
      <c r="F46" s="14">
        <f t="shared" si="20"/>
        <v>20</v>
      </c>
      <c r="G46" s="14">
        <f t="shared" si="20"/>
        <v>20</v>
      </c>
      <c r="H46" s="14">
        <f t="shared" si="20"/>
        <v>20</v>
      </c>
      <c r="I46" s="14">
        <f t="shared" si="20"/>
        <v>1</v>
      </c>
      <c r="J46" s="14">
        <f t="shared" si="20"/>
        <v>0</v>
      </c>
      <c r="K46" s="8">
        <f t="shared" si="20"/>
        <v>100</v>
      </c>
      <c r="L46" s="9">
        <f t="shared" si="20"/>
        <v>5</v>
      </c>
      <c r="M46" s="176" t="s">
        <v>13</v>
      </c>
      <c r="N46" s="176"/>
      <c r="O46" s="176"/>
      <c r="P46" s="177">
        <f>AVERAGE(P44:P45)</f>
        <v>100</v>
      </c>
      <c r="Q46" s="176" t="s">
        <v>16</v>
      </c>
      <c r="R46" s="176"/>
      <c r="S46" s="176"/>
      <c r="T46" s="176"/>
      <c r="U46" s="176"/>
      <c r="V46" s="180">
        <f>COUNTIF(K5:K44,"&gt;0")</f>
        <v>40</v>
      </c>
      <c r="W46" s="180"/>
      <c r="X46" s="181"/>
    </row>
    <row r="47" spans="1:41" s="3" customFormat="1" ht="22.05" customHeight="1" thickBot="1" x14ac:dyDescent="0.3">
      <c r="A47" s="184" t="s">
        <v>6</v>
      </c>
      <c r="B47" s="185"/>
      <c r="C47" s="185"/>
      <c r="D47" s="91">
        <f t="shared" ref="D47:J47" si="21">IF(D$45&lt;&gt;"",100*D46/D4,"")</f>
        <v>100</v>
      </c>
      <c r="E47" s="91">
        <f t="shared" si="21"/>
        <v>100</v>
      </c>
      <c r="F47" s="91">
        <f t="shared" si="21"/>
        <v>100</v>
      </c>
      <c r="G47" s="91">
        <f t="shared" si="21"/>
        <v>100</v>
      </c>
      <c r="H47" s="15">
        <f t="shared" si="21"/>
        <v>100</v>
      </c>
      <c r="I47" s="15">
        <f t="shared" si="21"/>
        <v>100</v>
      </c>
      <c r="J47" s="15">
        <f t="shared" si="21"/>
        <v>0</v>
      </c>
      <c r="K47" s="10">
        <f>IF(K45&lt;&gt;"",100*K46/K4,"")</f>
        <v>100</v>
      </c>
      <c r="L47" s="11">
        <f>IF(L45&lt;&gt;"",100*L46/L4,"")</f>
        <v>100</v>
      </c>
      <c r="M47" s="176"/>
      <c r="N47" s="176"/>
      <c r="O47" s="176"/>
      <c r="P47" s="177"/>
      <c r="Q47" s="176" t="s">
        <v>15</v>
      </c>
      <c r="R47" s="176"/>
      <c r="S47" s="176"/>
      <c r="T47" s="176"/>
      <c r="U47" s="176"/>
      <c r="V47" s="182">
        <f>100*V44/V46</f>
        <v>100</v>
      </c>
      <c r="W47" s="182"/>
      <c r="X47" s="183"/>
    </row>
    <row r="48" spans="1:41" ht="15" customHeight="1" x14ac:dyDescent="0.25">
      <c r="A48" s="236" t="str">
        <f>Q3</f>
        <v>1. HAFTA</v>
      </c>
      <c r="B48" s="237"/>
      <c r="C48" s="237"/>
      <c r="D48" s="237"/>
      <c r="E48" s="237"/>
      <c r="F48" s="237"/>
      <c r="G48" s="237"/>
      <c r="H48" s="237"/>
      <c r="I48" s="237"/>
      <c r="J48" s="237"/>
      <c r="K48" s="237"/>
      <c r="L48" s="237"/>
      <c r="M48" s="237"/>
      <c r="N48" s="237"/>
      <c r="O48" s="237"/>
      <c r="P48" s="237"/>
      <c r="Q48" s="237"/>
      <c r="R48" s="237"/>
      <c r="S48" s="237"/>
      <c r="T48" s="237"/>
      <c r="U48" s="237"/>
      <c r="V48" s="237"/>
      <c r="W48" s="237"/>
      <c r="X48" s="238"/>
      <c r="Z48" s="6"/>
      <c r="AA48" s="6"/>
      <c r="AB48" s="6"/>
      <c r="AC48" s="6"/>
      <c r="AO48" s="6"/>
    </row>
    <row r="49" spans="1:41" ht="15" customHeight="1" x14ac:dyDescent="0.25">
      <c r="A49" s="239"/>
      <c r="B49" s="240"/>
      <c r="C49" s="240"/>
      <c r="D49" s="240"/>
      <c r="E49" s="240"/>
      <c r="F49" s="240"/>
      <c r="G49" s="240"/>
      <c r="H49" s="240"/>
      <c r="I49" s="240"/>
      <c r="J49" s="240"/>
      <c r="K49" s="240"/>
      <c r="L49" s="240"/>
      <c r="M49" s="240"/>
      <c r="N49" s="240"/>
      <c r="O49" s="240"/>
      <c r="P49" s="240"/>
      <c r="Q49" s="240"/>
      <c r="R49" s="240"/>
      <c r="S49" s="240"/>
      <c r="T49" s="240"/>
      <c r="U49" s="240"/>
      <c r="V49" s="240"/>
      <c r="W49" s="240"/>
      <c r="X49" s="241"/>
      <c r="Z49" s="6"/>
      <c r="AA49" s="6"/>
      <c r="AB49" s="6"/>
      <c r="AC49" s="6"/>
      <c r="AO49" s="6"/>
    </row>
    <row r="50" spans="1:41" ht="15" customHeight="1" x14ac:dyDescent="0.25">
      <c r="A50" s="242" t="s">
        <v>22</v>
      </c>
      <c r="B50" s="243"/>
      <c r="C50" s="243"/>
      <c r="D50" s="243"/>
      <c r="E50" s="243"/>
      <c r="F50" s="243"/>
      <c r="G50" s="243"/>
      <c r="H50" s="243"/>
      <c r="I50" s="243"/>
      <c r="J50" s="243"/>
      <c r="K50" s="243"/>
      <c r="L50" s="243"/>
      <c r="M50" s="243"/>
      <c r="N50" s="243"/>
      <c r="O50" s="243"/>
      <c r="P50" s="243"/>
      <c r="Q50" s="243"/>
      <c r="R50" s="243"/>
      <c r="S50" s="243"/>
      <c r="T50" s="243"/>
      <c r="U50" s="243"/>
      <c r="V50" s="243"/>
      <c r="W50" s="243"/>
      <c r="X50" s="244"/>
      <c r="Z50" s="6"/>
      <c r="AA50" s="6"/>
      <c r="AB50" s="6"/>
      <c r="AC50" s="6"/>
      <c r="AO50" s="6"/>
    </row>
    <row r="51" spans="1:41" ht="15" customHeight="1" x14ac:dyDescent="0.25">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4"/>
      <c r="Z51" s="6"/>
      <c r="AA51" s="6"/>
      <c r="AB51" s="6"/>
      <c r="AC51" s="6"/>
      <c r="AO51" s="6"/>
    </row>
    <row r="52" spans="1:41" ht="15" customHeight="1" thickBot="1" x14ac:dyDescent="0.3">
      <c r="A52" s="245"/>
      <c r="B52" s="246"/>
      <c r="C52" s="246"/>
      <c r="D52" s="246"/>
      <c r="E52" s="246"/>
      <c r="F52" s="246"/>
      <c r="G52" s="246"/>
      <c r="H52" s="246"/>
      <c r="I52" s="246"/>
      <c r="J52" s="246"/>
      <c r="K52" s="246"/>
      <c r="L52" s="246"/>
      <c r="M52" s="246"/>
      <c r="N52" s="246"/>
      <c r="O52" s="246"/>
      <c r="P52" s="246"/>
      <c r="Q52" s="246"/>
      <c r="R52" s="246"/>
      <c r="S52" s="246"/>
      <c r="T52" s="246"/>
      <c r="U52" s="246"/>
      <c r="V52" s="246"/>
      <c r="W52" s="246"/>
      <c r="X52" s="247"/>
      <c r="Z52" s="6"/>
      <c r="AA52" s="6"/>
      <c r="AB52" s="6"/>
      <c r="AC52" s="6"/>
      <c r="AO52" s="6"/>
    </row>
    <row r="53" spans="1:41" ht="13.95" customHeight="1" x14ac:dyDescent="0.25">
      <c r="A53" s="200" t="s">
        <v>84</v>
      </c>
      <c r="B53" s="201"/>
      <c r="C53" s="201"/>
      <c r="D53" s="201"/>
      <c r="E53" s="201"/>
      <c r="F53" s="201"/>
      <c r="G53" s="201"/>
      <c r="H53" s="201"/>
      <c r="I53" s="201"/>
      <c r="J53" s="201"/>
      <c r="K53" s="201"/>
      <c r="L53" s="201"/>
      <c r="M53" s="201"/>
      <c r="N53" s="201"/>
      <c r="O53" s="201"/>
      <c r="P53" s="201"/>
      <c r="Q53" s="201"/>
      <c r="R53" s="201"/>
      <c r="S53" s="201"/>
      <c r="T53" s="201"/>
      <c r="U53" s="201"/>
      <c r="V53" s="201"/>
      <c r="W53" s="201"/>
      <c r="X53" s="202"/>
      <c r="Z53" s="6"/>
      <c r="AA53" s="6"/>
      <c r="AB53" s="6"/>
      <c r="AC53" s="6"/>
      <c r="AO53" s="6"/>
    </row>
    <row r="54" spans="1:41" ht="13.95" customHeight="1" thickBot="1" x14ac:dyDescent="0.3">
      <c r="A54" s="203"/>
      <c r="B54" s="204"/>
      <c r="C54" s="204"/>
      <c r="D54" s="204"/>
      <c r="E54" s="204"/>
      <c r="F54" s="204"/>
      <c r="G54" s="204"/>
      <c r="H54" s="204"/>
      <c r="I54" s="204"/>
      <c r="J54" s="204"/>
      <c r="K54" s="204"/>
      <c r="L54" s="204"/>
      <c r="M54" s="204"/>
      <c r="N54" s="204"/>
      <c r="O54" s="204"/>
      <c r="P54" s="204"/>
      <c r="Q54" s="204"/>
      <c r="R54" s="204"/>
      <c r="S54" s="204"/>
      <c r="T54" s="204"/>
      <c r="U54" s="204"/>
      <c r="V54" s="204"/>
      <c r="W54" s="204"/>
      <c r="X54" s="205"/>
      <c r="Z54" s="6"/>
      <c r="AA54" s="6"/>
      <c r="AB54" s="6"/>
      <c r="AC54" s="6"/>
      <c r="AO54" s="6"/>
    </row>
    <row r="56" spans="1:41" ht="13.2" x14ac:dyDescent="0.25">
      <c r="A56" s="6"/>
      <c r="B56" s="6"/>
      <c r="D56" s="6"/>
      <c r="E56" s="6"/>
      <c r="F56" s="6"/>
      <c r="G56" s="6"/>
      <c r="H56" s="6"/>
      <c r="I56" s="6"/>
      <c r="J56" s="6"/>
      <c r="K56" s="6"/>
      <c r="L56" s="6"/>
      <c r="Z56" s="6"/>
      <c r="AA56" s="6"/>
      <c r="AB56" s="6"/>
      <c r="AC56" s="6"/>
      <c r="AO56" s="6"/>
    </row>
    <row r="57" spans="1:41" ht="13.2" x14ac:dyDescent="0.25">
      <c r="A57" s="6"/>
      <c r="B57" s="6"/>
      <c r="D57" s="6"/>
      <c r="E57" s="6"/>
      <c r="F57" s="6"/>
      <c r="G57" s="6"/>
      <c r="H57" s="6"/>
      <c r="I57" s="6"/>
      <c r="J57" s="6"/>
      <c r="K57" s="6"/>
      <c r="L57" s="6"/>
      <c r="Z57" s="6"/>
      <c r="AA57" s="6"/>
      <c r="AB57" s="6"/>
      <c r="AC57" s="6"/>
      <c r="AO57" s="6"/>
    </row>
    <row r="58" spans="1:41" ht="13.2" x14ac:dyDescent="0.25">
      <c r="A58" s="6"/>
      <c r="B58" s="6"/>
      <c r="D58" s="6"/>
      <c r="E58" s="6"/>
      <c r="F58" s="6"/>
      <c r="G58" s="6"/>
      <c r="H58" s="6"/>
      <c r="I58" s="6"/>
      <c r="J58" s="6"/>
      <c r="K58" s="6"/>
      <c r="L58" s="6"/>
      <c r="Z58" s="6"/>
      <c r="AA58" s="6"/>
      <c r="AB58" s="6"/>
      <c r="AC58" s="6"/>
      <c r="AO58" s="6"/>
    </row>
    <row r="59" spans="1:41" ht="13.2" x14ac:dyDescent="0.25">
      <c r="A59" s="6"/>
      <c r="B59" s="6"/>
      <c r="D59" s="6"/>
      <c r="E59" s="6"/>
      <c r="F59" s="6"/>
      <c r="G59" s="6"/>
      <c r="H59" s="6"/>
      <c r="I59" s="6"/>
      <c r="J59" s="6"/>
      <c r="K59" s="6"/>
      <c r="L59" s="6"/>
      <c r="Z59" s="6"/>
      <c r="AA59" s="6"/>
      <c r="AB59" s="6"/>
      <c r="AC59" s="6"/>
      <c r="AO59" s="6"/>
    </row>
    <row r="60" spans="1:41" ht="13.2" x14ac:dyDescent="0.25">
      <c r="A60" s="6"/>
      <c r="B60" s="6"/>
      <c r="D60" s="6"/>
      <c r="E60" s="6"/>
      <c r="F60" s="6"/>
      <c r="G60" s="6"/>
      <c r="H60" s="6"/>
      <c r="I60" s="6"/>
      <c r="J60" s="6"/>
      <c r="K60" s="6"/>
      <c r="L60" s="6"/>
      <c r="Z60" s="6"/>
      <c r="AA60" s="6"/>
      <c r="AB60" s="6"/>
      <c r="AC60" s="6"/>
      <c r="AO60" s="6"/>
    </row>
    <row r="61" spans="1:41" ht="13.2" x14ac:dyDescent="0.25">
      <c r="A61" s="6"/>
      <c r="B61" s="6"/>
      <c r="D61" s="6"/>
      <c r="E61" s="6"/>
      <c r="F61" s="6"/>
      <c r="G61" s="6"/>
      <c r="H61" s="6"/>
      <c r="I61" s="6"/>
      <c r="J61" s="6"/>
      <c r="K61" s="6"/>
      <c r="L61" s="6"/>
      <c r="Z61" s="6"/>
      <c r="AA61" s="6"/>
      <c r="AB61" s="6"/>
      <c r="AC61" s="6"/>
      <c r="AO61" s="6"/>
    </row>
    <row r="62" spans="1:41" ht="13.2" x14ac:dyDescent="0.25">
      <c r="A62" s="6"/>
      <c r="B62" s="6"/>
      <c r="D62" s="6"/>
      <c r="E62" s="6"/>
      <c r="F62" s="6"/>
      <c r="G62" s="6"/>
      <c r="H62" s="6"/>
      <c r="I62" s="6"/>
      <c r="J62" s="6"/>
      <c r="K62" s="6"/>
      <c r="L62" s="6"/>
      <c r="Z62" s="6"/>
      <c r="AA62" s="6"/>
      <c r="AB62" s="6"/>
      <c r="AC62" s="6"/>
      <c r="AO62" s="6"/>
    </row>
    <row r="63" spans="1:41" ht="13.2" x14ac:dyDescent="0.25">
      <c r="A63" s="6"/>
      <c r="B63" s="6"/>
      <c r="D63" s="6"/>
      <c r="E63" s="6"/>
      <c r="F63" s="6"/>
      <c r="G63" s="6"/>
      <c r="H63" s="6"/>
      <c r="I63" s="6"/>
      <c r="J63" s="6"/>
      <c r="K63" s="6"/>
      <c r="L63" s="6"/>
      <c r="Z63" s="6"/>
      <c r="AA63" s="6"/>
      <c r="AB63" s="6"/>
      <c r="AC63" s="6"/>
      <c r="AO63" s="6"/>
    </row>
    <row r="64" spans="1:41" ht="13.2" x14ac:dyDescent="0.25">
      <c r="A64" s="6"/>
      <c r="B64" s="6"/>
      <c r="D64" s="6"/>
      <c r="E64" s="6"/>
      <c r="F64" s="6"/>
      <c r="G64" s="6"/>
      <c r="H64" s="6"/>
      <c r="I64" s="6"/>
      <c r="J64" s="6"/>
      <c r="K64" s="6"/>
      <c r="L64" s="6"/>
      <c r="Z64" s="6"/>
      <c r="AA64" s="6"/>
      <c r="AB64" s="6"/>
      <c r="AC64" s="6"/>
      <c r="AO64" s="6"/>
    </row>
    <row r="65" spans="1:41" ht="13.2" x14ac:dyDescent="0.25">
      <c r="A65" s="6"/>
      <c r="B65" s="6"/>
      <c r="D65" s="6"/>
      <c r="E65" s="6"/>
      <c r="F65" s="6"/>
      <c r="G65" s="6"/>
      <c r="H65" s="6"/>
      <c r="I65" s="6"/>
      <c r="J65" s="6"/>
      <c r="K65" s="6"/>
      <c r="L65" s="6"/>
      <c r="Z65" s="6"/>
      <c r="AA65" s="6"/>
      <c r="AB65" s="6"/>
      <c r="AC65" s="6"/>
      <c r="AO65" s="6"/>
    </row>
    <row r="66" spans="1:41" ht="13.2" x14ac:dyDescent="0.25">
      <c r="A66" s="6"/>
      <c r="B66" s="6"/>
      <c r="D66" s="6"/>
      <c r="E66" s="6"/>
      <c r="F66" s="6"/>
      <c r="G66" s="6"/>
      <c r="H66" s="6"/>
      <c r="I66" s="6"/>
      <c r="J66" s="6"/>
      <c r="K66" s="6"/>
      <c r="L66" s="6"/>
      <c r="Z66" s="6"/>
      <c r="AA66" s="6"/>
      <c r="AB66" s="6"/>
      <c r="AC66" s="6"/>
      <c r="AO66" s="6"/>
    </row>
    <row r="67" spans="1:41" ht="13.2" x14ac:dyDescent="0.25">
      <c r="A67" s="6"/>
      <c r="B67" s="6"/>
      <c r="D67" s="6"/>
      <c r="E67" s="6"/>
      <c r="F67" s="6"/>
      <c r="G67" s="6"/>
      <c r="H67" s="6"/>
      <c r="I67" s="6"/>
      <c r="J67" s="6"/>
      <c r="K67" s="6"/>
      <c r="L67" s="6"/>
      <c r="Z67" s="6"/>
      <c r="AA67" s="6"/>
      <c r="AB67" s="6"/>
      <c r="AC67" s="6"/>
      <c r="AO67" s="6"/>
    </row>
    <row r="68" spans="1:41" ht="13.2" x14ac:dyDescent="0.25">
      <c r="A68" s="6"/>
      <c r="B68" s="6"/>
      <c r="D68" s="6"/>
      <c r="E68" s="6"/>
      <c r="F68" s="6"/>
      <c r="G68" s="6"/>
      <c r="H68" s="6"/>
      <c r="I68" s="6"/>
      <c r="J68" s="6"/>
      <c r="K68" s="6"/>
      <c r="L68" s="6"/>
      <c r="Z68" s="6"/>
      <c r="AA68" s="6"/>
      <c r="AB68" s="6"/>
      <c r="AC68" s="6"/>
      <c r="AO68" s="6"/>
    </row>
  </sheetData>
  <mergeCells count="73">
    <mergeCell ref="M5:P5"/>
    <mergeCell ref="Q5:X5"/>
    <mergeCell ref="A1:L1"/>
    <mergeCell ref="M1:P1"/>
    <mergeCell ref="Q1:X1"/>
    <mergeCell ref="A2:L2"/>
    <mergeCell ref="M2:P2"/>
    <mergeCell ref="Q2:X2"/>
    <mergeCell ref="M3:P3"/>
    <mergeCell ref="Q3:T3"/>
    <mergeCell ref="U3:W3"/>
    <mergeCell ref="M4:P4"/>
    <mergeCell ref="Q4:X4"/>
    <mergeCell ref="M6:O7"/>
    <mergeCell ref="P6:X7"/>
    <mergeCell ref="M8:O8"/>
    <mergeCell ref="P8:X8"/>
    <mergeCell ref="M9:O9"/>
    <mergeCell ref="P9:X9"/>
    <mergeCell ref="M10:O10"/>
    <mergeCell ref="P10:X10"/>
    <mergeCell ref="M11:O11"/>
    <mergeCell ref="P11:X11"/>
    <mergeCell ref="M12:O12"/>
    <mergeCell ref="P12:X12"/>
    <mergeCell ref="M13:X23"/>
    <mergeCell ref="M24:X24"/>
    <mergeCell ref="M25:N25"/>
    <mergeCell ref="O25:P25"/>
    <mergeCell ref="Q25:U25"/>
    <mergeCell ref="V25:X25"/>
    <mergeCell ref="M26:N26"/>
    <mergeCell ref="O26:P26"/>
    <mergeCell ref="Q26:U26"/>
    <mergeCell ref="V26:X26"/>
    <mergeCell ref="M27:N27"/>
    <mergeCell ref="O27:P27"/>
    <mergeCell ref="Q27:U27"/>
    <mergeCell ref="V27:X27"/>
    <mergeCell ref="M32:N32"/>
    <mergeCell ref="O32:P32"/>
    <mergeCell ref="Q32:U32"/>
    <mergeCell ref="V32:X32"/>
    <mergeCell ref="M28:N28"/>
    <mergeCell ref="O28:P28"/>
    <mergeCell ref="Q28:U28"/>
    <mergeCell ref="V28:X28"/>
    <mergeCell ref="M29:N29"/>
    <mergeCell ref="O29:P29"/>
    <mergeCell ref="Q29:U29"/>
    <mergeCell ref="V29:X29"/>
    <mergeCell ref="M30:N30"/>
    <mergeCell ref="O30:P30"/>
    <mergeCell ref="Q30:U30"/>
    <mergeCell ref="V30:X30"/>
    <mergeCell ref="M31:N31"/>
    <mergeCell ref="O31:P31"/>
    <mergeCell ref="Q31:U31"/>
    <mergeCell ref="V31:X31"/>
    <mergeCell ref="V44:X44"/>
    <mergeCell ref="A45:C45"/>
    <mergeCell ref="V45:X45"/>
    <mergeCell ref="A46:C46"/>
    <mergeCell ref="M46:O47"/>
    <mergeCell ref="A48:X49"/>
    <mergeCell ref="A50:X52"/>
    <mergeCell ref="A53:X54"/>
    <mergeCell ref="P46:P47"/>
    <mergeCell ref="Q46:U46"/>
    <mergeCell ref="V46:X46"/>
    <mergeCell ref="A47:C47"/>
    <mergeCell ref="Q47:U47"/>
    <mergeCell ref="V47:X47"/>
  </mergeCells>
  <conditionalFormatting sqref="D5:D44">
    <cfRule type="cellIs" dxfId="116" priority="10" operator="lessThan">
      <formula>$D$4</formula>
    </cfRule>
  </conditionalFormatting>
  <conditionalFormatting sqref="E5:E44">
    <cfRule type="cellIs" dxfId="115" priority="9" operator="lessThan">
      <formula>$E$4</formula>
    </cfRule>
  </conditionalFormatting>
  <conditionalFormatting sqref="F5:F44">
    <cfRule type="cellIs" dxfId="114" priority="8" operator="lessThan">
      <formula>$F$4</formula>
    </cfRule>
  </conditionalFormatting>
  <conditionalFormatting sqref="G5:G44">
    <cfRule type="cellIs" dxfId="113" priority="7" operator="lessThan">
      <formula>$G$4</formula>
    </cfRule>
  </conditionalFormatting>
  <conditionalFormatting sqref="H5:H44">
    <cfRule type="cellIs" dxfId="112" priority="6" operator="lessThan">
      <formula>$H$4</formula>
    </cfRule>
  </conditionalFormatting>
  <conditionalFormatting sqref="I5:I44">
    <cfRule type="cellIs" dxfId="111" priority="5" operator="lessThan">
      <formula>1</formula>
    </cfRule>
  </conditionalFormatting>
  <conditionalFormatting sqref="J5:J44">
    <cfRule type="cellIs" dxfId="110" priority="4" operator="greaterThan">
      <formula>0</formula>
    </cfRule>
  </conditionalFormatting>
  <conditionalFormatting sqref="M8:O12 M13">
    <cfRule type="cellIs" dxfId="109" priority="3" operator="equal">
      <formula>0</formula>
    </cfRule>
  </conditionalFormatting>
  <conditionalFormatting sqref="P8:X12">
    <cfRule type="cellIs" dxfId="108" priority="2" operator="equal">
      <formula>0</formula>
    </cfRule>
  </conditionalFormatting>
  <conditionalFormatting sqref="M25:N30">
    <cfRule type="cellIs" dxfId="107" priority="1" operator="equal">
      <formula>0</formula>
    </cfRule>
  </conditionalFormatting>
  <printOptions horizontalCentered="1" verticalCentered="1"/>
  <pageMargins left="0.39370078740157483" right="0.39370078740157483" top="0.39370078740157483" bottom="0.39370078740157483" header="0.19685039370078741" footer="0.11811023622047245"/>
  <pageSetup paperSize="9" scale="48"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20</vt:i4>
      </vt:variant>
    </vt:vector>
  </HeadingPairs>
  <TitlesOfParts>
    <vt:vector size="40" baseType="lpstr">
      <vt:lpstr>LİSTE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ANALİZ</vt:lpstr>
      <vt:lpstr>'1'!Yazdırma_Alanı</vt:lpstr>
      <vt:lpstr>'10'!Yazdırma_Alanı</vt:lpstr>
      <vt:lpstr>'11'!Yazdırma_Alanı</vt:lpstr>
      <vt:lpstr>'12'!Yazdırma_Alanı</vt:lpstr>
      <vt:lpstr>'13'!Yazdırma_Alanı</vt:lpstr>
      <vt:lpstr>'14'!Yazdırma_Alanı</vt:lpstr>
      <vt:lpstr>'15'!Yazdırma_Alanı</vt:lpstr>
      <vt:lpstr>'16'!Yazdırma_Alanı</vt:lpstr>
      <vt:lpstr>'17'!Yazdırma_Alanı</vt:lpstr>
      <vt:lpstr>'18'!Yazdırma_Alanı</vt:lpstr>
      <vt:lpstr>'2'!Yazdırma_Alanı</vt:lpstr>
      <vt:lpstr>'3'!Yazdırma_Alanı</vt:lpstr>
      <vt:lpstr>'4'!Yazdırma_Alanı</vt:lpstr>
      <vt:lpstr>'5'!Yazdırma_Alanı</vt:lpstr>
      <vt:lpstr>'6'!Yazdırma_Alanı</vt:lpstr>
      <vt:lpstr>'7'!Yazdırma_Alanı</vt:lpstr>
      <vt:lpstr>'8'!Yazdırma_Alanı</vt:lpstr>
      <vt:lpstr>'9'!Yazdırma_Alanı</vt:lpstr>
      <vt:lpstr>ANALİZ!Yazdırma_Alanı</vt:lpstr>
      <vt:lpstr>LİSTE!Yazdırma_Alanı</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 ÜNAL</dc:creator>
  <cp:keywords>Sabri ÜNAL</cp:keywords>
  <cp:lastModifiedBy>SU</cp:lastModifiedBy>
  <cp:lastPrinted>2019-02-10T14:03:10Z</cp:lastPrinted>
  <dcterms:created xsi:type="dcterms:W3CDTF">2008-02-12T07:44:11Z</dcterms:created>
  <dcterms:modified xsi:type="dcterms:W3CDTF">2019-02-10T14:06:18Z</dcterms:modified>
</cp:coreProperties>
</file>